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2265" windowWidth="15120" windowHeight="5850"/>
  </bookViews>
  <sheets>
    <sheet name="Táblázat" sheetId="7" r:id="rId1"/>
  </sheets>
  <definedNames>
    <definedName name="_xlnm.Print_Titles" localSheetId="0">Táblázat!$A:$C,Táblázat!$1:$3</definedName>
    <definedName name="_xlnm.Print_Area" localSheetId="0">Táblázat!$A$1:$LL$78</definedName>
  </definedNames>
  <calcPr calcId="162913"/>
</workbook>
</file>

<file path=xl/calcChain.xml><?xml version="1.0" encoding="utf-8"?>
<calcChain xmlns="http://schemas.openxmlformats.org/spreadsheetml/2006/main">
  <c r="IE28" i="7" l="1"/>
  <c r="HD22" i="7"/>
  <c r="DF12" i="7"/>
  <c r="IE19" i="7" l="1"/>
  <c r="CK11" i="7" l="1"/>
  <c r="CK18" i="7"/>
  <c r="BM12" i="7" l="1"/>
  <c r="FT18" i="7"/>
  <c r="EY12" i="7"/>
  <c r="HJ28" i="7" l="1"/>
  <c r="HJ25" i="7"/>
  <c r="IT28" i="7"/>
  <c r="Z72" i="7" l="1"/>
  <c r="Z23" i="7"/>
  <c r="GL37" i="7"/>
  <c r="GF28" i="7" l="1"/>
  <c r="GU23" i="7" l="1"/>
  <c r="IS28" i="7" l="1"/>
  <c r="ID28" i="7"/>
  <c r="LL13" i="7" l="1"/>
  <c r="LL14" i="7"/>
  <c r="LL15" i="7"/>
  <c r="LL16" i="7"/>
  <c r="LL17" i="7"/>
  <c r="LL24" i="7"/>
  <c r="LL26" i="7"/>
  <c r="LL27" i="7"/>
  <c r="LL32" i="7"/>
  <c r="LL33" i="7"/>
  <c r="LL34" i="7"/>
  <c r="LL35" i="7"/>
  <c r="LL36" i="7"/>
  <c r="LL38" i="7"/>
  <c r="LL42" i="7"/>
  <c r="LL43" i="7"/>
  <c r="LL44" i="7"/>
  <c r="LL45" i="7"/>
  <c r="LL46" i="7"/>
  <c r="LL47" i="7"/>
  <c r="LL48" i="7"/>
  <c r="LL49" i="7"/>
  <c r="LL50" i="7"/>
  <c r="LL51" i="7"/>
  <c r="LL52" i="7"/>
  <c r="LL53" i="7"/>
  <c r="LL54" i="7"/>
  <c r="LL55" i="7"/>
  <c r="LL56" i="7"/>
  <c r="LL57" i="7"/>
  <c r="LL58" i="7"/>
  <c r="LL59" i="7"/>
  <c r="LL60" i="7"/>
  <c r="LL61" i="7"/>
  <c r="LL62" i="7"/>
  <c r="LL63" i="7"/>
  <c r="LL64" i="7"/>
  <c r="LL65" i="7"/>
  <c r="LL66" i="7"/>
  <c r="LL67" i="7"/>
  <c r="LL68" i="7"/>
  <c r="LL69" i="7"/>
  <c r="LL70" i="7"/>
  <c r="LL71" i="7"/>
  <c r="LL73" i="7"/>
  <c r="LL74" i="7"/>
  <c r="LL77" i="7"/>
  <c r="LL78" i="7"/>
  <c r="LL10" i="7"/>
  <c r="LI13" i="7"/>
  <c r="LI14" i="7"/>
  <c r="LI15" i="7"/>
  <c r="LI16" i="7"/>
  <c r="LI17" i="7"/>
  <c r="LI24" i="7"/>
  <c r="LI26" i="7"/>
  <c r="LI27" i="7"/>
  <c r="LI32" i="7"/>
  <c r="LI33" i="7"/>
  <c r="LI34" i="7"/>
  <c r="LI35" i="7"/>
  <c r="LI36" i="7"/>
  <c r="LI38" i="7"/>
  <c r="LI42" i="7"/>
  <c r="LI43" i="7"/>
  <c r="LI44" i="7"/>
  <c r="LI45" i="7"/>
  <c r="LI46" i="7"/>
  <c r="LI47" i="7"/>
  <c r="LI48" i="7"/>
  <c r="LI49" i="7"/>
  <c r="LI50" i="7"/>
  <c r="LI51" i="7"/>
  <c r="LI52" i="7"/>
  <c r="LI53" i="7"/>
  <c r="LI54" i="7"/>
  <c r="LI55" i="7"/>
  <c r="LI56" i="7"/>
  <c r="LI57" i="7"/>
  <c r="LI58" i="7"/>
  <c r="LI59" i="7"/>
  <c r="LI60" i="7"/>
  <c r="LI61" i="7"/>
  <c r="LI62" i="7"/>
  <c r="LI63" i="7"/>
  <c r="LI64" i="7"/>
  <c r="LI65" i="7"/>
  <c r="LI66" i="7"/>
  <c r="LI67" i="7"/>
  <c r="LI68" i="7"/>
  <c r="LI69" i="7"/>
  <c r="LI70" i="7"/>
  <c r="LI71" i="7"/>
  <c r="LI72" i="7"/>
  <c r="LI73" i="7"/>
  <c r="LI74" i="7"/>
  <c r="LI75" i="7"/>
  <c r="LI76" i="7"/>
  <c r="LI77" i="7"/>
  <c r="LI78" i="7"/>
  <c r="LI10" i="7"/>
  <c r="LF11" i="7"/>
  <c r="LF12" i="7"/>
  <c r="LF13" i="7"/>
  <c r="LF14" i="7"/>
  <c r="LF15" i="7"/>
  <c r="LF16" i="7"/>
  <c r="LF17" i="7"/>
  <c r="LF18" i="7"/>
  <c r="LF19" i="7"/>
  <c r="LF20" i="7"/>
  <c r="LF21" i="7"/>
  <c r="LF22" i="7"/>
  <c r="LF23" i="7"/>
  <c r="LF24" i="7"/>
  <c r="LF25" i="7"/>
  <c r="LF26" i="7"/>
  <c r="LF27" i="7"/>
  <c r="LF28" i="7"/>
  <c r="LF29" i="7"/>
  <c r="LF30" i="7"/>
  <c r="LF31" i="7"/>
  <c r="LF32" i="7"/>
  <c r="LF33" i="7"/>
  <c r="LF34" i="7"/>
  <c r="LF35" i="7"/>
  <c r="LF36" i="7"/>
  <c r="LF37" i="7"/>
  <c r="LF38" i="7"/>
  <c r="LF39" i="7"/>
  <c r="LF40" i="7"/>
  <c r="LF42" i="7"/>
  <c r="LF43" i="7"/>
  <c r="LF44" i="7"/>
  <c r="LF45" i="7"/>
  <c r="LF46" i="7"/>
  <c r="LF47" i="7"/>
  <c r="LF48" i="7"/>
  <c r="LF49" i="7"/>
  <c r="LF50" i="7"/>
  <c r="LF51" i="7"/>
  <c r="LF52" i="7"/>
  <c r="LF53" i="7"/>
  <c r="LF54" i="7"/>
  <c r="LF55" i="7"/>
  <c r="LF56" i="7"/>
  <c r="LF57" i="7"/>
  <c r="LF58" i="7"/>
  <c r="LF59" i="7"/>
  <c r="LF60" i="7"/>
  <c r="LF61" i="7"/>
  <c r="LF62" i="7"/>
  <c r="LF63" i="7"/>
  <c r="LF64" i="7"/>
  <c r="LF65" i="7"/>
  <c r="LF66" i="7"/>
  <c r="LF67" i="7"/>
  <c r="LF68" i="7"/>
  <c r="LF69" i="7"/>
  <c r="LF70" i="7"/>
  <c r="LF71" i="7"/>
  <c r="LF72" i="7"/>
  <c r="LF73" i="7"/>
  <c r="LF74" i="7"/>
  <c r="LF75" i="7"/>
  <c r="LF76" i="7"/>
  <c r="LF77" i="7"/>
  <c r="LF78" i="7"/>
  <c r="LF10" i="7"/>
  <c r="LC11" i="7"/>
  <c r="LC12" i="7"/>
  <c r="LC13" i="7"/>
  <c r="LC14" i="7"/>
  <c r="LC15" i="7"/>
  <c r="LC16" i="7"/>
  <c r="LC17" i="7"/>
  <c r="LC18" i="7"/>
  <c r="LC19" i="7"/>
  <c r="LC20" i="7"/>
  <c r="LC21" i="7"/>
  <c r="LC22" i="7"/>
  <c r="LC23" i="7"/>
  <c r="LC24" i="7"/>
  <c r="LC25" i="7"/>
  <c r="LC26" i="7"/>
  <c r="LC27" i="7"/>
  <c r="LC28" i="7"/>
  <c r="LC29" i="7"/>
  <c r="LC30" i="7"/>
  <c r="LC31" i="7"/>
  <c r="LC32" i="7"/>
  <c r="LC33" i="7"/>
  <c r="LC34" i="7"/>
  <c r="LC35" i="7"/>
  <c r="LC36" i="7"/>
  <c r="LC37" i="7"/>
  <c r="LC38" i="7"/>
  <c r="LC39" i="7"/>
  <c r="LC40" i="7"/>
  <c r="LC42" i="7"/>
  <c r="LC43" i="7"/>
  <c r="LC44" i="7"/>
  <c r="LC45" i="7"/>
  <c r="LC46" i="7"/>
  <c r="LC47" i="7"/>
  <c r="LC48" i="7"/>
  <c r="LC49" i="7"/>
  <c r="LC50" i="7"/>
  <c r="LC51" i="7"/>
  <c r="LC52" i="7"/>
  <c r="LC53" i="7"/>
  <c r="LC54" i="7"/>
  <c r="LC55" i="7"/>
  <c r="LC56" i="7"/>
  <c r="LC57" i="7"/>
  <c r="LC58" i="7"/>
  <c r="LC59" i="7"/>
  <c r="LC60" i="7"/>
  <c r="LC61" i="7"/>
  <c r="LC62" i="7"/>
  <c r="LC63" i="7"/>
  <c r="LC64" i="7"/>
  <c r="LC65" i="7"/>
  <c r="LC66" i="7"/>
  <c r="LC67" i="7"/>
  <c r="LC68" i="7"/>
  <c r="LC69" i="7"/>
  <c r="LC70" i="7"/>
  <c r="LC71" i="7"/>
  <c r="LC72" i="7"/>
  <c r="LC73" i="7"/>
  <c r="LC74" i="7"/>
  <c r="LC75" i="7"/>
  <c r="LC76" i="7"/>
  <c r="LC77" i="7"/>
  <c r="LC78" i="7"/>
  <c r="LC10" i="7"/>
  <c r="KZ77" i="7"/>
  <c r="KZ76" i="7"/>
  <c r="KZ75" i="7"/>
  <c r="KZ74" i="7"/>
  <c r="KZ73" i="7"/>
  <c r="KZ72" i="7"/>
  <c r="KZ71" i="7"/>
  <c r="KZ70" i="7"/>
  <c r="KZ69" i="7"/>
  <c r="KZ68" i="7"/>
  <c r="KZ67" i="7"/>
  <c r="KZ66" i="7"/>
  <c r="KZ65" i="7"/>
  <c r="KZ64" i="7"/>
  <c r="KZ63" i="7"/>
  <c r="KZ62" i="7"/>
  <c r="KZ61" i="7"/>
  <c r="KZ60" i="7"/>
  <c r="KZ59" i="7"/>
  <c r="KZ58" i="7"/>
  <c r="KZ57" i="7"/>
  <c r="KZ56" i="7"/>
  <c r="KZ55" i="7"/>
  <c r="KZ54" i="7"/>
  <c r="KZ53" i="7"/>
  <c r="KZ52" i="7"/>
  <c r="KZ51" i="7"/>
  <c r="KZ50" i="7"/>
  <c r="KZ49" i="7"/>
  <c r="KZ48" i="7"/>
  <c r="KZ47" i="7"/>
  <c r="KZ46" i="7"/>
  <c r="KZ45" i="7"/>
  <c r="KZ44" i="7"/>
  <c r="KZ43" i="7"/>
  <c r="KZ42" i="7"/>
  <c r="KZ40" i="7"/>
  <c r="KZ39" i="7"/>
  <c r="KZ38" i="7"/>
  <c r="KZ37" i="7"/>
  <c r="KZ36" i="7"/>
  <c r="KZ35" i="7"/>
  <c r="KZ34" i="7"/>
  <c r="KZ33" i="7"/>
  <c r="KZ32" i="7"/>
  <c r="KZ31" i="7"/>
  <c r="KZ30" i="7"/>
  <c r="KZ29" i="7"/>
  <c r="KZ28" i="7"/>
  <c r="KZ27" i="7"/>
  <c r="KZ26" i="7"/>
  <c r="KZ25" i="7"/>
  <c r="KZ24" i="7"/>
  <c r="KZ23" i="7"/>
  <c r="KZ22" i="7"/>
  <c r="KZ21" i="7"/>
  <c r="KZ20" i="7"/>
  <c r="KZ19" i="7"/>
  <c r="KZ18" i="7"/>
  <c r="KZ17" i="7"/>
  <c r="KZ16" i="7"/>
  <c r="KZ15" i="7"/>
  <c r="KZ14" i="7"/>
  <c r="KZ13" i="7"/>
  <c r="KZ12" i="7"/>
  <c r="KZ11" i="7"/>
  <c r="KZ10" i="7"/>
  <c r="KW77" i="7"/>
  <c r="KW76" i="7"/>
  <c r="KW75" i="7"/>
  <c r="KW74" i="7"/>
  <c r="KW73" i="7"/>
  <c r="KW72" i="7"/>
  <c r="KW71" i="7"/>
  <c r="KW70" i="7"/>
  <c r="KW69" i="7"/>
  <c r="KW68" i="7"/>
  <c r="KW67" i="7"/>
  <c r="KW66" i="7"/>
  <c r="KW65" i="7"/>
  <c r="KW64" i="7"/>
  <c r="KW63" i="7"/>
  <c r="KW62" i="7"/>
  <c r="KW61" i="7"/>
  <c r="KW60" i="7"/>
  <c r="KW59" i="7"/>
  <c r="KW58" i="7"/>
  <c r="KW57" i="7"/>
  <c r="KW56" i="7"/>
  <c r="KW55" i="7"/>
  <c r="KW54" i="7"/>
  <c r="KW53" i="7"/>
  <c r="KW52" i="7"/>
  <c r="KW51" i="7"/>
  <c r="KW50" i="7"/>
  <c r="KW49" i="7"/>
  <c r="KW48" i="7"/>
  <c r="KW47" i="7"/>
  <c r="KW46" i="7"/>
  <c r="KW45" i="7"/>
  <c r="KW44" i="7"/>
  <c r="KW43" i="7"/>
  <c r="KW42" i="7"/>
  <c r="KW40" i="7"/>
  <c r="KW39" i="7"/>
  <c r="KW38" i="7"/>
  <c r="KW37" i="7"/>
  <c r="KW36" i="7"/>
  <c r="KW35" i="7"/>
  <c r="KW34" i="7"/>
  <c r="KW33" i="7"/>
  <c r="KW32" i="7"/>
  <c r="KW31" i="7"/>
  <c r="KW30" i="7"/>
  <c r="KW29" i="7"/>
  <c r="KW28" i="7"/>
  <c r="KW27" i="7"/>
  <c r="KW26" i="7"/>
  <c r="KW25" i="7"/>
  <c r="KW24" i="7"/>
  <c r="KW23" i="7"/>
  <c r="KW22" i="7"/>
  <c r="KW21" i="7"/>
  <c r="KW20" i="7"/>
  <c r="KW19" i="7"/>
  <c r="KW18" i="7"/>
  <c r="KW17" i="7"/>
  <c r="KW16" i="7"/>
  <c r="KW15" i="7"/>
  <c r="KW14" i="7"/>
  <c r="KW13" i="7"/>
  <c r="KW12" i="7"/>
  <c r="KW11" i="7"/>
  <c r="KW10" i="7"/>
  <c r="KT11" i="7"/>
  <c r="KT12" i="7"/>
  <c r="KT13" i="7"/>
  <c r="KT14" i="7"/>
  <c r="KT15" i="7"/>
  <c r="KT16" i="7"/>
  <c r="KT17" i="7"/>
  <c r="KT18" i="7"/>
  <c r="KT19" i="7"/>
  <c r="KT20" i="7"/>
  <c r="KT21" i="7"/>
  <c r="KT22" i="7"/>
  <c r="KT23" i="7"/>
  <c r="KT24" i="7"/>
  <c r="KT25" i="7"/>
  <c r="KT26" i="7"/>
  <c r="KT27" i="7"/>
  <c r="KT28" i="7"/>
  <c r="KT29" i="7"/>
  <c r="KT30" i="7"/>
  <c r="KT31" i="7"/>
  <c r="KT32" i="7"/>
  <c r="KT33" i="7"/>
  <c r="KT34" i="7"/>
  <c r="KT35" i="7"/>
  <c r="KT36" i="7"/>
  <c r="KT37" i="7"/>
  <c r="KT38" i="7"/>
  <c r="KT39" i="7"/>
  <c r="KT40" i="7"/>
  <c r="KT42" i="7"/>
  <c r="KT43" i="7"/>
  <c r="KT44" i="7"/>
  <c r="KT45" i="7"/>
  <c r="KT46" i="7"/>
  <c r="KT47" i="7"/>
  <c r="KT48" i="7"/>
  <c r="KT49" i="7"/>
  <c r="KT50" i="7"/>
  <c r="KT51" i="7"/>
  <c r="KT52" i="7"/>
  <c r="KT53" i="7"/>
  <c r="KT54" i="7"/>
  <c r="KT55" i="7"/>
  <c r="KT56" i="7"/>
  <c r="KT57" i="7"/>
  <c r="KT58" i="7"/>
  <c r="KT59" i="7"/>
  <c r="KT60" i="7"/>
  <c r="KT61" i="7"/>
  <c r="KT62" i="7"/>
  <c r="KT63" i="7"/>
  <c r="KT64" i="7"/>
  <c r="KT65" i="7"/>
  <c r="KT66" i="7"/>
  <c r="KT67" i="7"/>
  <c r="KT68" i="7"/>
  <c r="KT69" i="7"/>
  <c r="KT70" i="7"/>
  <c r="KT71" i="7"/>
  <c r="KT72" i="7"/>
  <c r="KT73" i="7"/>
  <c r="KT74" i="7"/>
  <c r="KT75" i="7"/>
  <c r="KT76" i="7"/>
  <c r="KT77" i="7"/>
  <c r="KT78" i="7"/>
  <c r="KT10" i="7"/>
  <c r="KQ77" i="7"/>
  <c r="KQ76" i="7"/>
  <c r="KQ75" i="7"/>
  <c r="KQ74" i="7"/>
  <c r="KQ73" i="7"/>
  <c r="KQ72" i="7"/>
  <c r="KQ71" i="7"/>
  <c r="KQ70" i="7"/>
  <c r="KQ69" i="7"/>
  <c r="KQ68" i="7"/>
  <c r="KQ67" i="7"/>
  <c r="KQ66" i="7"/>
  <c r="KQ65" i="7"/>
  <c r="KQ64" i="7"/>
  <c r="KQ63" i="7"/>
  <c r="KQ62" i="7"/>
  <c r="KQ61" i="7"/>
  <c r="KQ60" i="7"/>
  <c r="KQ59" i="7"/>
  <c r="KQ58" i="7"/>
  <c r="KQ57" i="7"/>
  <c r="KQ56" i="7"/>
  <c r="KQ55" i="7"/>
  <c r="KQ54" i="7"/>
  <c r="KQ53" i="7"/>
  <c r="KQ52" i="7"/>
  <c r="KQ51" i="7"/>
  <c r="KQ50" i="7"/>
  <c r="KQ49" i="7"/>
  <c r="KQ48" i="7"/>
  <c r="KQ47" i="7"/>
  <c r="KQ46" i="7"/>
  <c r="KQ45" i="7"/>
  <c r="KQ44" i="7"/>
  <c r="KQ43" i="7"/>
  <c r="KQ42" i="7"/>
  <c r="KQ40" i="7"/>
  <c r="KQ39" i="7"/>
  <c r="KQ38" i="7"/>
  <c r="KQ37" i="7"/>
  <c r="KQ36" i="7"/>
  <c r="KQ35" i="7"/>
  <c r="KQ34" i="7"/>
  <c r="KQ33" i="7"/>
  <c r="KQ32" i="7"/>
  <c r="KQ31" i="7"/>
  <c r="KQ30" i="7"/>
  <c r="KQ29" i="7"/>
  <c r="KQ28" i="7"/>
  <c r="KQ27" i="7"/>
  <c r="KQ26" i="7"/>
  <c r="KQ25" i="7"/>
  <c r="KQ24" i="7"/>
  <c r="KQ23" i="7"/>
  <c r="KQ22" i="7"/>
  <c r="KQ21" i="7"/>
  <c r="KQ20" i="7"/>
  <c r="KQ19" i="7"/>
  <c r="KQ18" i="7"/>
  <c r="KQ17" i="7"/>
  <c r="KQ16" i="7"/>
  <c r="KQ15" i="7"/>
  <c r="KQ14" i="7"/>
  <c r="KQ13" i="7"/>
  <c r="KQ12" i="7"/>
  <c r="KQ11" i="7"/>
  <c r="KQ10" i="7"/>
  <c r="KN77" i="7"/>
  <c r="KN76" i="7"/>
  <c r="KN75" i="7"/>
  <c r="KN74" i="7"/>
  <c r="KN73" i="7"/>
  <c r="KN72" i="7"/>
  <c r="KN71" i="7"/>
  <c r="KN70" i="7"/>
  <c r="KN69" i="7"/>
  <c r="KN68" i="7"/>
  <c r="KN67" i="7"/>
  <c r="KN66" i="7"/>
  <c r="KN65" i="7"/>
  <c r="KN64" i="7"/>
  <c r="KN63" i="7"/>
  <c r="KN62" i="7"/>
  <c r="KN61" i="7"/>
  <c r="KN60" i="7"/>
  <c r="KN59" i="7"/>
  <c r="KN58" i="7"/>
  <c r="KN57" i="7"/>
  <c r="KN56" i="7"/>
  <c r="KN55" i="7"/>
  <c r="KN54" i="7"/>
  <c r="KN53" i="7"/>
  <c r="KN52" i="7"/>
  <c r="KN51" i="7"/>
  <c r="KN50" i="7"/>
  <c r="KN49" i="7"/>
  <c r="KN48" i="7"/>
  <c r="KN47" i="7"/>
  <c r="KN46" i="7"/>
  <c r="KN45" i="7"/>
  <c r="KN44" i="7"/>
  <c r="KN43" i="7"/>
  <c r="KN42" i="7"/>
  <c r="KN40" i="7"/>
  <c r="KN39" i="7"/>
  <c r="KN38" i="7"/>
  <c r="KN37" i="7"/>
  <c r="KN36" i="7"/>
  <c r="KN35" i="7"/>
  <c r="KN34" i="7"/>
  <c r="KN33" i="7"/>
  <c r="KN32" i="7"/>
  <c r="KN31" i="7"/>
  <c r="KN30" i="7"/>
  <c r="KN29" i="7"/>
  <c r="KN28" i="7"/>
  <c r="KN27" i="7"/>
  <c r="KN26" i="7"/>
  <c r="KN25" i="7"/>
  <c r="KN24" i="7"/>
  <c r="KN23" i="7"/>
  <c r="KN22" i="7"/>
  <c r="KN21" i="7"/>
  <c r="KN20" i="7"/>
  <c r="KN19" i="7"/>
  <c r="KN18" i="7"/>
  <c r="KN17" i="7"/>
  <c r="KN16" i="7"/>
  <c r="KN15" i="7"/>
  <c r="KN14" i="7"/>
  <c r="KN13" i="7"/>
  <c r="KN12" i="7"/>
  <c r="KN11" i="7"/>
  <c r="KN10" i="7"/>
  <c r="KK77" i="7"/>
  <c r="KK76" i="7"/>
  <c r="KK75" i="7"/>
  <c r="KK74" i="7"/>
  <c r="KK73" i="7"/>
  <c r="KK72" i="7"/>
  <c r="KK71" i="7"/>
  <c r="KK70" i="7"/>
  <c r="KK69" i="7"/>
  <c r="KK68" i="7"/>
  <c r="KK67" i="7"/>
  <c r="KK66" i="7"/>
  <c r="KK65" i="7"/>
  <c r="KK64" i="7"/>
  <c r="KK63" i="7"/>
  <c r="KK62" i="7"/>
  <c r="KK61" i="7"/>
  <c r="KK60" i="7"/>
  <c r="KK59" i="7"/>
  <c r="KK58" i="7"/>
  <c r="KK57" i="7"/>
  <c r="KK56" i="7"/>
  <c r="KK55" i="7"/>
  <c r="KK54" i="7"/>
  <c r="KK53" i="7"/>
  <c r="KK52" i="7"/>
  <c r="KK51" i="7"/>
  <c r="KK50" i="7"/>
  <c r="KK49" i="7"/>
  <c r="KK48" i="7"/>
  <c r="KK47" i="7"/>
  <c r="KK46" i="7"/>
  <c r="KK45" i="7"/>
  <c r="KK44" i="7"/>
  <c r="KK43" i="7"/>
  <c r="KK42" i="7"/>
  <c r="KK40" i="7"/>
  <c r="KK39" i="7"/>
  <c r="KK38" i="7"/>
  <c r="KK37" i="7"/>
  <c r="KK36" i="7"/>
  <c r="KK35" i="7"/>
  <c r="KK34" i="7"/>
  <c r="KK33" i="7"/>
  <c r="KK32" i="7"/>
  <c r="KK31" i="7"/>
  <c r="KK30" i="7"/>
  <c r="KK29" i="7"/>
  <c r="KK28" i="7"/>
  <c r="KK27" i="7"/>
  <c r="KK26" i="7"/>
  <c r="KK25" i="7"/>
  <c r="KK24" i="7"/>
  <c r="KK23" i="7"/>
  <c r="KK22" i="7"/>
  <c r="KK21" i="7"/>
  <c r="KK20" i="7"/>
  <c r="KK19" i="7"/>
  <c r="KK18" i="7"/>
  <c r="KK17" i="7"/>
  <c r="KK16" i="7"/>
  <c r="KK15" i="7"/>
  <c r="KK14" i="7"/>
  <c r="KK13" i="7"/>
  <c r="KK12" i="7"/>
  <c r="KK11" i="7"/>
  <c r="KK10" i="7"/>
  <c r="KH11" i="7"/>
  <c r="KH12" i="7"/>
  <c r="KH13" i="7"/>
  <c r="KH14" i="7"/>
  <c r="KH15" i="7"/>
  <c r="KH16" i="7"/>
  <c r="KH17" i="7"/>
  <c r="KH18" i="7"/>
  <c r="KH19" i="7"/>
  <c r="KH20" i="7"/>
  <c r="KH21" i="7"/>
  <c r="KH22" i="7"/>
  <c r="KH23" i="7"/>
  <c r="KH24" i="7"/>
  <c r="KH25" i="7"/>
  <c r="KH26" i="7"/>
  <c r="KH27" i="7"/>
  <c r="KH28" i="7"/>
  <c r="KH29" i="7"/>
  <c r="KH30" i="7"/>
  <c r="KH31" i="7"/>
  <c r="KH32" i="7"/>
  <c r="KH33" i="7"/>
  <c r="KH34" i="7"/>
  <c r="KH35" i="7"/>
  <c r="KH36" i="7"/>
  <c r="KH37" i="7"/>
  <c r="KH38" i="7"/>
  <c r="KH39" i="7"/>
  <c r="KH40" i="7"/>
  <c r="KH41" i="7"/>
  <c r="KH42" i="7"/>
  <c r="KH43" i="7"/>
  <c r="KH44" i="7"/>
  <c r="KH45" i="7"/>
  <c r="KH46" i="7"/>
  <c r="KH47" i="7"/>
  <c r="KH48" i="7"/>
  <c r="KH49" i="7"/>
  <c r="KH50" i="7"/>
  <c r="KH51" i="7"/>
  <c r="KH52" i="7"/>
  <c r="KH53" i="7"/>
  <c r="KH54" i="7"/>
  <c r="KH55" i="7"/>
  <c r="KH56" i="7"/>
  <c r="KH57" i="7"/>
  <c r="KH58" i="7"/>
  <c r="KH59" i="7"/>
  <c r="KH60" i="7"/>
  <c r="KH61" i="7"/>
  <c r="KH62" i="7"/>
  <c r="KH63" i="7"/>
  <c r="KH64" i="7"/>
  <c r="KH65" i="7"/>
  <c r="KH66" i="7"/>
  <c r="KH67" i="7"/>
  <c r="KH68" i="7"/>
  <c r="KH69" i="7"/>
  <c r="KH70" i="7"/>
  <c r="KH71" i="7"/>
  <c r="KH72" i="7"/>
  <c r="KH73" i="7"/>
  <c r="KH74" i="7"/>
  <c r="KH75" i="7"/>
  <c r="KH76" i="7"/>
  <c r="KH77" i="7"/>
  <c r="KH78" i="7"/>
  <c r="KH10" i="7"/>
  <c r="KE11" i="7"/>
  <c r="KE12" i="7"/>
  <c r="KE13" i="7"/>
  <c r="KE14" i="7"/>
  <c r="KE15" i="7"/>
  <c r="KE16" i="7"/>
  <c r="KE17" i="7"/>
  <c r="KE18" i="7"/>
  <c r="KE19" i="7"/>
  <c r="KE20" i="7"/>
  <c r="KE21" i="7"/>
  <c r="KE22" i="7"/>
  <c r="KE23" i="7"/>
  <c r="KE24" i="7"/>
  <c r="KE25" i="7"/>
  <c r="KE26" i="7"/>
  <c r="KE27" i="7"/>
  <c r="KE28" i="7"/>
  <c r="KE29" i="7"/>
  <c r="KE30" i="7"/>
  <c r="KE31" i="7"/>
  <c r="KE32" i="7"/>
  <c r="KE33" i="7"/>
  <c r="KE34" i="7"/>
  <c r="KE35" i="7"/>
  <c r="KE36" i="7"/>
  <c r="KE37" i="7"/>
  <c r="KE38" i="7"/>
  <c r="KE39" i="7"/>
  <c r="KE40" i="7"/>
  <c r="KE42" i="7"/>
  <c r="KE43" i="7"/>
  <c r="KE44" i="7"/>
  <c r="KE45" i="7"/>
  <c r="KE46" i="7"/>
  <c r="KE47" i="7"/>
  <c r="KE48" i="7"/>
  <c r="KE49" i="7"/>
  <c r="KE50" i="7"/>
  <c r="KE51" i="7"/>
  <c r="KE52" i="7"/>
  <c r="KE53" i="7"/>
  <c r="KE54" i="7"/>
  <c r="KE55" i="7"/>
  <c r="KE56" i="7"/>
  <c r="KE57" i="7"/>
  <c r="KE58" i="7"/>
  <c r="KE59" i="7"/>
  <c r="KE60" i="7"/>
  <c r="KE61" i="7"/>
  <c r="KE62" i="7"/>
  <c r="KE63" i="7"/>
  <c r="KE64" i="7"/>
  <c r="KE65" i="7"/>
  <c r="KE66" i="7"/>
  <c r="KE67" i="7"/>
  <c r="KE68" i="7"/>
  <c r="KE69" i="7"/>
  <c r="KE70" i="7"/>
  <c r="KE71" i="7"/>
  <c r="KE72" i="7"/>
  <c r="KE73" i="7"/>
  <c r="KE74" i="7"/>
  <c r="KE75" i="7"/>
  <c r="KE76" i="7"/>
  <c r="KE77" i="7"/>
  <c r="KE78" i="7"/>
  <c r="KE10" i="7"/>
  <c r="KB77" i="7"/>
  <c r="KB76" i="7"/>
  <c r="KB75" i="7"/>
  <c r="KB74" i="7"/>
  <c r="KB73" i="7"/>
  <c r="KB72" i="7"/>
  <c r="KB71" i="7"/>
  <c r="KB70" i="7"/>
  <c r="KB69" i="7"/>
  <c r="KB68" i="7"/>
  <c r="KB67" i="7"/>
  <c r="KB66" i="7"/>
  <c r="KB65" i="7"/>
  <c r="KB64" i="7"/>
  <c r="KB63" i="7"/>
  <c r="KB62" i="7"/>
  <c r="KB61" i="7"/>
  <c r="KB60" i="7"/>
  <c r="KB59" i="7"/>
  <c r="KB58" i="7"/>
  <c r="KB57" i="7"/>
  <c r="KB56" i="7"/>
  <c r="KB55" i="7"/>
  <c r="KB54" i="7"/>
  <c r="KB53" i="7"/>
  <c r="KB52" i="7"/>
  <c r="KB51" i="7"/>
  <c r="KB50" i="7"/>
  <c r="KB49" i="7"/>
  <c r="KB48" i="7"/>
  <c r="KB47" i="7"/>
  <c r="KB46" i="7"/>
  <c r="KB45" i="7"/>
  <c r="KB44" i="7"/>
  <c r="KB43" i="7"/>
  <c r="KB42" i="7"/>
  <c r="KB40" i="7"/>
  <c r="KB39" i="7"/>
  <c r="KB38" i="7"/>
  <c r="KB37" i="7"/>
  <c r="KB36" i="7"/>
  <c r="KB35" i="7"/>
  <c r="KB34" i="7"/>
  <c r="KB33" i="7"/>
  <c r="KB32" i="7"/>
  <c r="KB31" i="7"/>
  <c r="KB30" i="7"/>
  <c r="KB29" i="7"/>
  <c r="KB28" i="7"/>
  <c r="KB27" i="7"/>
  <c r="KB26" i="7"/>
  <c r="KB25" i="7"/>
  <c r="KB24" i="7"/>
  <c r="KB23" i="7"/>
  <c r="KB22" i="7"/>
  <c r="KB21" i="7"/>
  <c r="KB20" i="7"/>
  <c r="KB19" i="7"/>
  <c r="KB18" i="7"/>
  <c r="KB17" i="7"/>
  <c r="KB16" i="7"/>
  <c r="KB15" i="7"/>
  <c r="KB14" i="7"/>
  <c r="KB13" i="7"/>
  <c r="KB12" i="7"/>
  <c r="KB11" i="7"/>
  <c r="KB10" i="7"/>
  <c r="JY77" i="7"/>
  <c r="JY76" i="7"/>
  <c r="JY75" i="7"/>
  <c r="JY74" i="7"/>
  <c r="JY73" i="7"/>
  <c r="JY72" i="7"/>
  <c r="JY71" i="7"/>
  <c r="JY70" i="7"/>
  <c r="JY69" i="7"/>
  <c r="JY68" i="7"/>
  <c r="JY67" i="7"/>
  <c r="JY66" i="7"/>
  <c r="JY65" i="7"/>
  <c r="JY64" i="7"/>
  <c r="JY63" i="7"/>
  <c r="JY62" i="7"/>
  <c r="JY61" i="7"/>
  <c r="JY60" i="7"/>
  <c r="JY59" i="7"/>
  <c r="JY58" i="7"/>
  <c r="JY57" i="7"/>
  <c r="JY56" i="7"/>
  <c r="JY55" i="7"/>
  <c r="JY54" i="7"/>
  <c r="JY53" i="7"/>
  <c r="JY52" i="7"/>
  <c r="JY51" i="7"/>
  <c r="JY50" i="7"/>
  <c r="JY49" i="7"/>
  <c r="JY48" i="7"/>
  <c r="JY47" i="7"/>
  <c r="JY46" i="7"/>
  <c r="JY45" i="7"/>
  <c r="JY44" i="7"/>
  <c r="JY43" i="7"/>
  <c r="JY42" i="7"/>
  <c r="JY40" i="7"/>
  <c r="JY39" i="7"/>
  <c r="JY38" i="7"/>
  <c r="JY37" i="7"/>
  <c r="JY36" i="7"/>
  <c r="JY35" i="7"/>
  <c r="JY34" i="7"/>
  <c r="JY33" i="7"/>
  <c r="JY32" i="7"/>
  <c r="JY31" i="7"/>
  <c r="JY30" i="7"/>
  <c r="JY29" i="7"/>
  <c r="JY28" i="7"/>
  <c r="JY27" i="7"/>
  <c r="JY26" i="7"/>
  <c r="JY25" i="7"/>
  <c r="JY24" i="7"/>
  <c r="JY23" i="7"/>
  <c r="JY22" i="7"/>
  <c r="JY21" i="7"/>
  <c r="JY20" i="7"/>
  <c r="JY19" i="7"/>
  <c r="JY18" i="7"/>
  <c r="JY17" i="7"/>
  <c r="JY16" i="7"/>
  <c r="JY15" i="7"/>
  <c r="JY14" i="7"/>
  <c r="JY13" i="7"/>
  <c r="JY12" i="7"/>
  <c r="JY11" i="7"/>
  <c r="JY10" i="7"/>
  <c r="JV11" i="7"/>
  <c r="JV12" i="7"/>
  <c r="JV13" i="7"/>
  <c r="JV14" i="7"/>
  <c r="JV15" i="7"/>
  <c r="JV16" i="7"/>
  <c r="JV17" i="7"/>
  <c r="JV18" i="7"/>
  <c r="JV19" i="7"/>
  <c r="JV20" i="7"/>
  <c r="JV21" i="7"/>
  <c r="JV22" i="7"/>
  <c r="JV23" i="7"/>
  <c r="JV24" i="7"/>
  <c r="JV25" i="7"/>
  <c r="JV26" i="7"/>
  <c r="JV27" i="7"/>
  <c r="JV28" i="7"/>
  <c r="JV29" i="7"/>
  <c r="JV30" i="7"/>
  <c r="JV31" i="7"/>
  <c r="JV32" i="7"/>
  <c r="JV33" i="7"/>
  <c r="JV34" i="7"/>
  <c r="JV35" i="7"/>
  <c r="JV36" i="7"/>
  <c r="JV37" i="7"/>
  <c r="JV38" i="7"/>
  <c r="JV39" i="7"/>
  <c r="JV40" i="7"/>
  <c r="JV42" i="7"/>
  <c r="JV43" i="7"/>
  <c r="JV44" i="7"/>
  <c r="JV45" i="7"/>
  <c r="JV46" i="7"/>
  <c r="JV47" i="7"/>
  <c r="JV48" i="7"/>
  <c r="JV49" i="7"/>
  <c r="JV50" i="7"/>
  <c r="JV51" i="7"/>
  <c r="JV52" i="7"/>
  <c r="JV53" i="7"/>
  <c r="JV54" i="7"/>
  <c r="JV55" i="7"/>
  <c r="JV56" i="7"/>
  <c r="JV57" i="7"/>
  <c r="JV58" i="7"/>
  <c r="JV59" i="7"/>
  <c r="JV60" i="7"/>
  <c r="JV61" i="7"/>
  <c r="JV62" i="7"/>
  <c r="JV63" i="7"/>
  <c r="JV64" i="7"/>
  <c r="JV65" i="7"/>
  <c r="JV66" i="7"/>
  <c r="JV67" i="7"/>
  <c r="JV68" i="7"/>
  <c r="JV69" i="7"/>
  <c r="JV70" i="7"/>
  <c r="JV71" i="7"/>
  <c r="JV72" i="7"/>
  <c r="JV73" i="7"/>
  <c r="JV74" i="7"/>
  <c r="JV75" i="7"/>
  <c r="JV76" i="7"/>
  <c r="JV77" i="7"/>
  <c r="JV78" i="7"/>
  <c r="JV10" i="7"/>
  <c r="JS77" i="7"/>
  <c r="JS76" i="7"/>
  <c r="JS75" i="7"/>
  <c r="JS74" i="7"/>
  <c r="JS73" i="7"/>
  <c r="JS72" i="7"/>
  <c r="JS71" i="7"/>
  <c r="JS70" i="7"/>
  <c r="JS69" i="7"/>
  <c r="JS68" i="7"/>
  <c r="JS67" i="7"/>
  <c r="JS66" i="7"/>
  <c r="JS65" i="7"/>
  <c r="JS64" i="7"/>
  <c r="JS63" i="7"/>
  <c r="JS62" i="7"/>
  <c r="JS61" i="7"/>
  <c r="JS60" i="7"/>
  <c r="JS59" i="7"/>
  <c r="JS58" i="7"/>
  <c r="JS57" i="7"/>
  <c r="JS56" i="7"/>
  <c r="JS55" i="7"/>
  <c r="JS54" i="7"/>
  <c r="JS53" i="7"/>
  <c r="JS52" i="7"/>
  <c r="JS51" i="7"/>
  <c r="JS50" i="7"/>
  <c r="JS49" i="7"/>
  <c r="JS48" i="7"/>
  <c r="JS47" i="7"/>
  <c r="JS46" i="7"/>
  <c r="JS45" i="7"/>
  <c r="JS44" i="7"/>
  <c r="JS43" i="7"/>
  <c r="JS42" i="7"/>
  <c r="JS40" i="7"/>
  <c r="JS39" i="7"/>
  <c r="JS38" i="7"/>
  <c r="JS37" i="7"/>
  <c r="JS36" i="7"/>
  <c r="JS35" i="7"/>
  <c r="JS34" i="7"/>
  <c r="JS33" i="7"/>
  <c r="JS32" i="7"/>
  <c r="JS31" i="7"/>
  <c r="JS30" i="7"/>
  <c r="JS29" i="7"/>
  <c r="JS28" i="7"/>
  <c r="JS27" i="7"/>
  <c r="JS26" i="7"/>
  <c r="JS25" i="7"/>
  <c r="JS24" i="7"/>
  <c r="JS23" i="7"/>
  <c r="JS22" i="7"/>
  <c r="JS21" i="7"/>
  <c r="JS20" i="7"/>
  <c r="JS19" i="7"/>
  <c r="JS18" i="7"/>
  <c r="JS17" i="7"/>
  <c r="JS16" i="7"/>
  <c r="JS15" i="7"/>
  <c r="JS14" i="7"/>
  <c r="JS13" i="7"/>
  <c r="JS12" i="7"/>
  <c r="JS11" i="7"/>
  <c r="JS10" i="7"/>
  <c r="JP77" i="7"/>
  <c r="JP76" i="7"/>
  <c r="JP75" i="7"/>
  <c r="JP74" i="7"/>
  <c r="JP73" i="7"/>
  <c r="JP72" i="7"/>
  <c r="JP71" i="7"/>
  <c r="JP70" i="7"/>
  <c r="JP69" i="7"/>
  <c r="JP68" i="7"/>
  <c r="JP67" i="7"/>
  <c r="JP66" i="7"/>
  <c r="JP65" i="7"/>
  <c r="JP64" i="7"/>
  <c r="JP63" i="7"/>
  <c r="JP62" i="7"/>
  <c r="JP61" i="7"/>
  <c r="JP60" i="7"/>
  <c r="JP59" i="7"/>
  <c r="JP58" i="7"/>
  <c r="JP57" i="7"/>
  <c r="JP56" i="7"/>
  <c r="JP55" i="7"/>
  <c r="JP54" i="7"/>
  <c r="JP53" i="7"/>
  <c r="JP52" i="7"/>
  <c r="JP51" i="7"/>
  <c r="JP50" i="7"/>
  <c r="JP49" i="7"/>
  <c r="JP48" i="7"/>
  <c r="JP47" i="7"/>
  <c r="JP46" i="7"/>
  <c r="JP45" i="7"/>
  <c r="JP44" i="7"/>
  <c r="JP43" i="7"/>
  <c r="JP42" i="7"/>
  <c r="JP40" i="7"/>
  <c r="JP39" i="7"/>
  <c r="JP38" i="7"/>
  <c r="JP37" i="7"/>
  <c r="JP36" i="7"/>
  <c r="JP35" i="7"/>
  <c r="JP34" i="7"/>
  <c r="JP33" i="7"/>
  <c r="JP32" i="7"/>
  <c r="JP31" i="7"/>
  <c r="JP30" i="7"/>
  <c r="JP29" i="7"/>
  <c r="JP28" i="7"/>
  <c r="JP27" i="7"/>
  <c r="JP26" i="7"/>
  <c r="JP25" i="7"/>
  <c r="JP24" i="7"/>
  <c r="JP23" i="7"/>
  <c r="JP22" i="7"/>
  <c r="JP21" i="7"/>
  <c r="JP20" i="7"/>
  <c r="JP19" i="7"/>
  <c r="JP18" i="7"/>
  <c r="JP17" i="7"/>
  <c r="JP16" i="7"/>
  <c r="JP15" i="7"/>
  <c r="JP14" i="7"/>
  <c r="JP13" i="7"/>
  <c r="JP12" i="7"/>
  <c r="JP11" i="7"/>
  <c r="JP10" i="7"/>
  <c r="JM77" i="7"/>
  <c r="JM76" i="7"/>
  <c r="JM75" i="7"/>
  <c r="JM74" i="7"/>
  <c r="JM73" i="7"/>
  <c r="JM72" i="7"/>
  <c r="JM71" i="7"/>
  <c r="JM70" i="7"/>
  <c r="JM69" i="7"/>
  <c r="JM68" i="7"/>
  <c r="JM67" i="7"/>
  <c r="JM66" i="7"/>
  <c r="JM65" i="7"/>
  <c r="JM64" i="7"/>
  <c r="JM63" i="7"/>
  <c r="JM62" i="7"/>
  <c r="JM61" i="7"/>
  <c r="JM60" i="7"/>
  <c r="JM59" i="7"/>
  <c r="JM58" i="7"/>
  <c r="JM57" i="7"/>
  <c r="JM56" i="7"/>
  <c r="JM55" i="7"/>
  <c r="JM54" i="7"/>
  <c r="JM53" i="7"/>
  <c r="JM52" i="7"/>
  <c r="JM51" i="7"/>
  <c r="JM50" i="7"/>
  <c r="JM49" i="7"/>
  <c r="JM48" i="7"/>
  <c r="JM47" i="7"/>
  <c r="JM46" i="7"/>
  <c r="JM45" i="7"/>
  <c r="JM44" i="7"/>
  <c r="JM43" i="7"/>
  <c r="JM42" i="7"/>
  <c r="JM40" i="7"/>
  <c r="JM39" i="7"/>
  <c r="JM38" i="7"/>
  <c r="JM37" i="7"/>
  <c r="JM36" i="7"/>
  <c r="JM35" i="7"/>
  <c r="JM34" i="7"/>
  <c r="JM33" i="7"/>
  <c r="JM32" i="7"/>
  <c r="JM31" i="7"/>
  <c r="JM30" i="7"/>
  <c r="JM29" i="7"/>
  <c r="JM28" i="7"/>
  <c r="JM27" i="7"/>
  <c r="JM26" i="7"/>
  <c r="JM25" i="7"/>
  <c r="JM24" i="7"/>
  <c r="JM23" i="7"/>
  <c r="JM22" i="7"/>
  <c r="JM21" i="7"/>
  <c r="JM20" i="7"/>
  <c r="JM19" i="7"/>
  <c r="JM18" i="7"/>
  <c r="JM17" i="7"/>
  <c r="JM16" i="7"/>
  <c r="JM15" i="7"/>
  <c r="JM14" i="7"/>
  <c r="JM13" i="7"/>
  <c r="JM12" i="7"/>
  <c r="JM11" i="7"/>
  <c r="JM10" i="7"/>
  <c r="JJ77" i="7"/>
  <c r="JJ76" i="7"/>
  <c r="JJ75" i="7"/>
  <c r="JJ74" i="7"/>
  <c r="JJ73" i="7"/>
  <c r="JJ72" i="7"/>
  <c r="JJ71" i="7"/>
  <c r="JJ70" i="7"/>
  <c r="JJ69" i="7"/>
  <c r="JJ68" i="7"/>
  <c r="JJ67" i="7"/>
  <c r="JJ66" i="7"/>
  <c r="JJ65" i="7"/>
  <c r="JJ64" i="7"/>
  <c r="JJ63" i="7"/>
  <c r="JJ62" i="7"/>
  <c r="JJ61" i="7"/>
  <c r="JJ60" i="7"/>
  <c r="JJ59" i="7"/>
  <c r="JJ58" i="7"/>
  <c r="JJ57" i="7"/>
  <c r="JJ56" i="7"/>
  <c r="JJ55" i="7"/>
  <c r="JJ54" i="7"/>
  <c r="JJ53" i="7"/>
  <c r="JJ52" i="7"/>
  <c r="JJ51" i="7"/>
  <c r="JJ50" i="7"/>
  <c r="JJ49" i="7"/>
  <c r="JJ48" i="7"/>
  <c r="JJ47" i="7"/>
  <c r="JJ46" i="7"/>
  <c r="JJ45" i="7"/>
  <c r="JJ44" i="7"/>
  <c r="JJ43" i="7"/>
  <c r="JJ42" i="7"/>
  <c r="JJ40" i="7"/>
  <c r="JJ39" i="7"/>
  <c r="JJ38" i="7"/>
  <c r="JJ37" i="7"/>
  <c r="JJ36" i="7"/>
  <c r="JJ35" i="7"/>
  <c r="JJ34" i="7"/>
  <c r="JJ33" i="7"/>
  <c r="JJ32" i="7"/>
  <c r="JJ31" i="7"/>
  <c r="JJ30" i="7"/>
  <c r="JJ29" i="7"/>
  <c r="JJ28" i="7"/>
  <c r="JJ27" i="7"/>
  <c r="JJ26" i="7"/>
  <c r="JJ25" i="7"/>
  <c r="JJ24" i="7"/>
  <c r="JJ23" i="7"/>
  <c r="JJ22" i="7"/>
  <c r="JJ21" i="7"/>
  <c r="JJ20" i="7"/>
  <c r="JJ19" i="7"/>
  <c r="JJ18" i="7"/>
  <c r="JJ17" i="7"/>
  <c r="JJ16" i="7"/>
  <c r="JJ15" i="7"/>
  <c r="JJ14" i="7"/>
  <c r="JJ13" i="7"/>
  <c r="JJ12" i="7"/>
  <c r="JJ11" i="7"/>
  <c r="JJ10" i="7"/>
  <c r="JG77" i="7"/>
  <c r="JG76" i="7"/>
  <c r="JG75" i="7"/>
  <c r="JG74" i="7"/>
  <c r="JG73" i="7"/>
  <c r="JG72" i="7"/>
  <c r="JG71" i="7"/>
  <c r="JG70" i="7"/>
  <c r="JG69" i="7"/>
  <c r="JG68" i="7"/>
  <c r="JG67" i="7"/>
  <c r="JG66" i="7"/>
  <c r="JG65" i="7"/>
  <c r="JG64" i="7"/>
  <c r="JG63" i="7"/>
  <c r="JG62" i="7"/>
  <c r="JG61" i="7"/>
  <c r="JG60" i="7"/>
  <c r="JG59" i="7"/>
  <c r="JG58" i="7"/>
  <c r="JG57" i="7"/>
  <c r="JG56" i="7"/>
  <c r="JG55" i="7"/>
  <c r="JG54" i="7"/>
  <c r="JG53" i="7"/>
  <c r="JG52" i="7"/>
  <c r="JG51" i="7"/>
  <c r="JG50" i="7"/>
  <c r="JG49" i="7"/>
  <c r="JG48" i="7"/>
  <c r="JG47" i="7"/>
  <c r="JG46" i="7"/>
  <c r="JG45" i="7"/>
  <c r="JG44" i="7"/>
  <c r="JG43" i="7"/>
  <c r="JG42" i="7"/>
  <c r="JG40" i="7"/>
  <c r="JG39" i="7"/>
  <c r="JG38" i="7"/>
  <c r="JG37" i="7"/>
  <c r="JG36" i="7"/>
  <c r="JG35" i="7"/>
  <c r="JG34" i="7"/>
  <c r="JG33" i="7"/>
  <c r="JG32" i="7"/>
  <c r="JG31" i="7"/>
  <c r="JG30" i="7"/>
  <c r="JG29" i="7"/>
  <c r="JG28" i="7"/>
  <c r="JG27" i="7"/>
  <c r="JG26" i="7"/>
  <c r="JG25" i="7"/>
  <c r="JG24" i="7"/>
  <c r="JG23" i="7"/>
  <c r="JG22" i="7"/>
  <c r="JG21" i="7"/>
  <c r="JG20" i="7"/>
  <c r="JG19" i="7"/>
  <c r="JG18" i="7"/>
  <c r="JG17" i="7"/>
  <c r="JG16" i="7"/>
  <c r="JG15" i="7"/>
  <c r="JG14" i="7"/>
  <c r="JG13" i="7"/>
  <c r="JG12" i="7"/>
  <c r="JG11" i="7"/>
  <c r="JG10" i="7"/>
  <c r="JD11" i="7"/>
  <c r="JD12" i="7"/>
  <c r="JD13" i="7"/>
  <c r="JD14" i="7"/>
  <c r="JD15" i="7"/>
  <c r="JD16" i="7"/>
  <c r="JD17" i="7"/>
  <c r="JD18" i="7"/>
  <c r="JD22" i="7"/>
  <c r="JD23" i="7"/>
  <c r="JD24" i="7"/>
  <c r="JD25" i="7"/>
  <c r="JD26" i="7"/>
  <c r="JD27" i="7"/>
  <c r="JD32" i="7"/>
  <c r="JD33" i="7"/>
  <c r="JD34" i="7"/>
  <c r="JD35" i="7"/>
  <c r="JD36" i="7"/>
  <c r="JD37" i="7"/>
  <c r="JD38" i="7"/>
  <c r="JD39" i="7"/>
  <c r="JD41" i="7"/>
  <c r="JD42" i="7"/>
  <c r="JD43" i="7"/>
  <c r="JD44" i="7"/>
  <c r="JD45" i="7"/>
  <c r="JD46" i="7"/>
  <c r="JD47" i="7"/>
  <c r="JD48" i="7"/>
  <c r="JD49" i="7"/>
  <c r="JD50" i="7"/>
  <c r="JD51" i="7"/>
  <c r="JD52" i="7"/>
  <c r="JD53" i="7"/>
  <c r="JD54" i="7"/>
  <c r="JD55" i="7"/>
  <c r="JD56" i="7"/>
  <c r="JD57" i="7"/>
  <c r="JD58" i="7"/>
  <c r="JD59" i="7"/>
  <c r="JD60" i="7"/>
  <c r="JD61" i="7"/>
  <c r="JD62" i="7"/>
  <c r="JD63" i="7"/>
  <c r="JD64" i="7"/>
  <c r="JD65" i="7"/>
  <c r="JD66" i="7"/>
  <c r="JD67" i="7"/>
  <c r="JD68" i="7"/>
  <c r="JD69" i="7"/>
  <c r="JD70" i="7"/>
  <c r="JD71" i="7"/>
  <c r="JD72" i="7"/>
  <c r="JD73" i="7"/>
  <c r="JD74" i="7"/>
  <c r="JD75" i="7"/>
  <c r="JD76" i="7"/>
  <c r="JD77" i="7"/>
  <c r="JD78" i="7"/>
  <c r="JD10" i="7"/>
  <c r="JA11" i="7"/>
  <c r="JA12" i="7"/>
  <c r="JA13" i="7"/>
  <c r="JA14" i="7"/>
  <c r="JA15" i="7"/>
  <c r="JA16" i="7"/>
  <c r="JA17" i="7"/>
  <c r="JA18" i="7"/>
  <c r="JA19" i="7"/>
  <c r="JA20" i="7"/>
  <c r="JA21" i="7"/>
  <c r="JA22" i="7"/>
  <c r="JA23" i="7"/>
  <c r="JA24" i="7"/>
  <c r="JA25" i="7"/>
  <c r="JA26" i="7"/>
  <c r="JA27" i="7"/>
  <c r="JA32" i="7"/>
  <c r="JA33" i="7"/>
  <c r="JA34" i="7"/>
  <c r="JA35" i="7"/>
  <c r="JA36" i="7"/>
  <c r="JA37" i="7"/>
  <c r="JA38" i="7"/>
  <c r="JA39" i="7"/>
  <c r="JA41" i="7"/>
  <c r="JA42" i="7"/>
  <c r="JA43" i="7"/>
  <c r="JA44" i="7"/>
  <c r="JA45" i="7"/>
  <c r="JA46" i="7"/>
  <c r="JA47" i="7"/>
  <c r="JA48" i="7"/>
  <c r="JA49" i="7"/>
  <c r="JA50" i="7"/>
  <c r="JA51" i="7"/>
  <c r="JA52" i="7"/>
  <c r="JA53" i="7"/>
  <c r="JA54" i="7"/>
  <c r="JA55" i="7"/>
  <c r="JA56" i="7"/>
  <c r="JA57" i="7"/>
  <c r="JA58" i="7"/>
  <c r="JA59" i="7"/>
  <c r="JA60" i="7"/>
  <c r="JA61" i="7"/>
  <c r="JA62" i="7"/>
  <c r="JA63" i="7"/>
  <c r="JA64" i="7"/>
  <c r="JA65" i="7"/>
  <c r="JA66" i="7"/>
  <c r="JA67" i="7"/>
  <c r="JA68" i="7"/>
  <c r="JA69" i="7"/>
  <c r="JA70" i="7"/>
  <c r="JA71" i="7"/>
  <c r="JA72" i="7"/>
  <c r="JA73" i="7"/>
  <c r="JA74" i="7"/>
  <c r="JA75" i="7"/>
  <c r="JA76" i="7"/>
  <c r="JA77" i="7"/>
  <c r="JA78" i="7"/>
  <c r="JA10" i="7"/>
  <c r="IX77" i="7"/>
  <c r="IX76" i="7"/>
  <c r="IX75" i="7"/>
  <c r="IX74" i="7"/>
  <c r="IX73" i="7"/>
  <c r="IX72" i="7"/>
  <c r="IX71" i="7"/>
  <c r="IX70" i="7"/>
  <c r="IX69" i="7"/>
  <c r="IX68" i="7"/>
  <c r="IX67" i="7"/>
  <c r="IX66" i="7"/>
  <c r="IX65" i="7"/>
  <c r="IX64" i="7"/>
  <c r="IX63" i="7"/>
  <c r="IX62" i="7"/>
  <c r="IX61" i="7"/>
  <c r="IX60" i="7"/>
  <c r="IX59" i="7"/>
  <c r="IX58" i="7"/>
  <c r="IX57" i="7"/>
  <c r="IX56" i="7"/>
  <c r="IX55" i="7"/>
  <c r="IX54" i="7"/>
  <c r="IX53" i="7"/>
  <c r="IX52" i="7"/>
  <c r="IX51" i="7"/>
  <c r="IX50" i="7"/>
  <c r="IX49" i="7"/>
  <c r="IX48" i="7"/>
  <c r="IX47" i="7"/>
  <c r="IX46" i="7"/>
  <c r="IX45" i="7"/>
  <c r="IX44" i="7"/>
  <c r="IX43" i="7"/>
  <c r="IX42" i="7"/>
  <c r="IX40" i="7"/>
  <c r="IX39" i="7"/>
  <c r="IX38" i="7"/>
  <c r="IX37" i="7"/>
  <c r="IX36" i="7"/>
  <c r="IX35" i="7"/>
  <c r="IX34" i="7"/>
  <c r="IX33" i="7"/>
  <c r="IX32" i="7"/>
  <c r="IX31" i="7"/>
  <c r="IX30" i="7"/>
  <c r="IX29" i="7"/>
  <c r="IX28" i="7"/>
  <c r="IX27" i="7"/>
  <c r="IX26" i="7"/>
  <c r="IX25" i="7"/>
  <c r="IX24" i="7"/>
  <c r="IX23" i="7"/>
  <c r="IX22" i="7"/>
  <c r="IX21" i="7"/>
  <c r="IX20" i="7"/>
  <c r="IX19" i="7"/>
  <c r="IX18" i="7"/>
  <c r="IX17" i="7"/>
  <c r="IX16" i="7"/>
  <c r="IX15" i="7"/>
  <c r="IX14" i="7"/>
  <c r="IX13" i="7"/>
  <c r="IX12" i="7"/>
  <c r="IX11" i="7"/>
  <c r="IX10" i="7"/>
  <c r="IU77" i="7"/>
  <c r="IU76" i="7"/>
  <c r="IU75" i="7"/>
  <c r="IU74" i="7"/>
  <c r="IU73" i="7"/>
  <c r="IU72" i="7"/>
  <c r="IU71" i="7"/>
  <c r="IU70" i="7"/>
  <c r="IU69" i="7"/>
  <c r="IU68" i="7"/>
  <c r="IU67" i="7"/>
  <c r="IU66" i="7"/>
  <c r="IU65" i="7"/>
  <c r="IU64" i="7"/>
  <c r="IU63" i="7"/>
  <c r="IU62" i="7"/>
  <c r="IU61" i="7"/>
  <c r="IU60" i="7"/>
  <c r="IU59" i="7"/>
  <c r="IU58" i="7"/>
  <c r="IU57" i="7"/>
  <c r="IU56" i="7"/>
  <c r="IU55" i="7"/>
  <c r="IU54" i="7"/>
  <c r="IU53" i="7"/>
  <c r="IU52" i="7"/>
  <c r="IU51" i="7"/>
  <c r="IU50" i="7"/>
  <c r="IU49" i="7"/>
  <c r="IU48" i="7"/>
  <c r="IU47" i="7"/>
  <c r="IU46" i="7"/>
  <c r="IU45" i="7"/>
  <c r="IU44" i="7"/>
  <c r="IU43" i="7"/>
  <c r="IU42" i="7"/>
  <c r="IU39" i="7"/>
  <c r="IU38" i="7"/>
  <c r="IU37" i="7"/>
  <c r="IU36" i="7"/>
  <c r="IU35" i="7"/>
  <c r="IU34" i="7"/>
  <c r="IU33" i="7"/>
  <c r="IU32" i="7"/>
  <c r="IU28" i="7"/>
  <c r="JA28" i="7" s="1"/>
  <c r="IU27" i="7"/>
  <c r="IU26" i="7"/>
  <c r="IU25" i="7"/>
  <c r="IU24" i="7"/>
  <c r="IU23" i="7"/>
  <c r="IU22" i="7"/>
  <c r="IU21" i="7"/>
  <c r="IU20" i="7"/>
  <c r="IU19" i="7"/>
  <c r="IU18" i="7"/>
  <c r="IU17" i="7"/>
  <c r="IU16" i="7"/>
  <c r="IU15" i="7"/>
  <c r="IU14" i="7"/>
  <c r="IU13" i="7"/>
  <c r="IU12" i="7"/>
  <c r="IU11" i="7"/>
  <c r="IU10" i="7"/>
  <c r="IR77" i="7"/>
  <c r="IR76" i="7"/>
  <c r="IR75" i="7"/>
  <c r="IR74" i="7"/>
  <c r="IR73" i="7"/>
  <c r="IR72" i="7"/>
  <c r="IR71" i="7"/>
  <c r="IR70" i="7"/>
  <c r="IR69" i="7"/>
  <c r="IR68" i="7"/>
  <c r="IR67" i="7"/>
  <c r="IR66" i="7"/>
  <c r="IR65" i="7"/>
  <c r="IR64" i="7"/>
  <c r="IR63" i="7"/>
  <c r="IR62" i="7"/>
  <c r="IR61" i="7"/>
  <c r="IR60" i="7"/>
  <c r="IR59" i="7"/>
  <c r="IR58" i="7"/>
  <c r="IR57" i="7"/>
  <c r="IR56" i="7"/>
  <c r="IR55" i="7"/>
  <c r="IR54" i="7"/>
  <c r="IR53" i="7"/>
  <c r="IR52" i="7"/>
  <c r="IR51" i="7"/>
  <c r="IR50" i="7"/>
  <c r="IR49" i="7"/>
  <c r="IR48" i="7"/>
  <c r="IR47" i="7"/>
  <c r="IR46" i="7"/>
  <c r="IR45" i="7"/>
  <c r="IR44" i="7"/>
  <c r="IR43" i="7"/>
  <c r="IR42" i="7"/>
  <c r="IR40" i="7"/>
  <c r="IR39" i="7"/>
  <c r="IR38" i="7"/>
  <c r="IR37" i="7"/>
  <c r="IR36" i="7"/>
  <c r="IR35" i="7"/>
  <c r="IR34" i="7"/>
  <c r="IR33" i="7"/>
  <c r="IR32" i="7"/>
  <c r="IR31" i="7"/>
  <c r="IR30" i="7"/>
  <c r="IR29" i="7"/>
  <c r="IR28" i="7"/>
  <c r="IR27" i="7"/>
  <c r="IR26" i="7"/>
  <c r="IR25" i="7"/>
  <c r="IR24" i="7"/>
  <c r="IR23" i="7"/>
  <c r="IR22" i="7"/>
  <c r="IR21" i="7"/>
  <c r="IR20" i="7"/>
  <c r="IR19" i="7"/>
  <c r="IR18" i="7"/>
  <c r="IR17" i="7"/>
  <c r="IR16" i="7"/>
  <c r="IR15" i="7"/>
  <c r="IR14" i="7"/>
  <c r="IR13" i="7"/>
  <c r="IR12" i="7"/>
  <c r="IR11" i="7"/>
  <c r="IR10" i="7"/>
  <c r="IO77" i="7"/>
  <c r="IO76" i="7"/>
  <c r="IO75" i="7"/>
  <c r="IO74" i="7"/>
  <c r="IO73" i="7"/>
  <c r="IO72" i="7"/>
  <c r="IO71" i="7"/>
  <c r="IO70" i="7"/>
  <c r="IO69" i="7"/>
  <c r="IO68" i="7"/>
  <c r="IO67" i="7"/>
  <c r="IO66" i="7"/>
  <c r="IO65" i="7"/>
  <c r="IO64" i="7"/>
  <c r="IO63" i="7"/>
  <c r="IO62" i="7"/>
  <c r="IO61" i="7"/>
  <c r="IO60" i="7"/>
  <c r="IO59" i="7"/>
  <c r="IO58" i="7"/>
  <c r="IO57" i="7"/>
  <c r="IO56" i="7"/>
  <c r="IO55" i="7"/>
  <c r="IO54" i="7"/>
  <c r="IO53" i="7"/>
  <c r="IO52" i="7"/>
  <c r="IO51" i="7"/>
  <c r="IO50" i="7"/>
  <c r="IO49" i="7"/>
  <c r="IO48" i="7"/>
  <c r="IO47" i="7"/>
  <c r="IO46" i="7"/>
  <c r="IO45" i="7"/>
  <c r="IO44" i="7"/>
  <c r="IO43" i="7"/>
  <c r="IO42" i="7"/>
  <c r="IO40" i="7"/>
  <c r="IO39" i="7"/>
  <c r="IO38" i="7"/>
  <c r="IO37" i="7"/>
  <c r="IO36" i="7"/>
  <c r="IO35" i="7"/>
  <c r="IO34" i="7"/>
  <c r="IO33" i="7"/>
  <c r="IO32" i="7"/>
  <c r="IO31" i="7"/>
  <c r="IO30" i="7"/>
  <c r="IO29" i="7"/>
  <c r="IO28" i="7"/>
  <c r="IO27" i="7"/>
  <c r="IO26" i="7"/>
  <c r="IO25" i="7"/>
  <c r="IO24" i="7"/>
  <c r="IO23" i="7"/>
  <c r="IO22" i="7"/>
  <c r="IO21" i="7"/>
  <c r="IO20" i="7"/>
  <c r="IO19" i="7"/>
  <c r="IO18" i="7"/>
  <c r="IO17" i="7"/>
  <c r="IO16" i="7"/>
  <c r="IO15" i="7"/>
  <c r="IO14" i="7"/>
  <c r="IO13" i="7"/>
  <c r="IO12" i="7"/>
  <c r="IO11" i="7"/>
  <c r="IO10" i="7"/>
  <c r="IL11" i="7"/>
  <c r="IL12" i="7"/>
  <c r="IL13" i="7"/>
  <c r="IL14" i="7"/>
  <c r="IL15" i="7"/>
  <c r="IL16" i="7"/>
  <c r="IL17" i="7"/>
  <c r="IL18" i="7"/>
  <c r="IL22" i="7"/>
  <c r="IL23" i="7"/>
  <c r="IL24" i="7"/>
  <c r="IL25" i="7"/>
  <c r="IL26" i="7"/>
  <c r="IL27" i="7"/>
  <c r="IL32" i="7"/>
  <c r="IL33" i="7"/>
  <c r="IL34" i="7"/>
  <c r="IL35" i="7"/>
  <c r="IL36" i="7"/>
  <c r="IL37" i="7"/>
  <c r="IL38" i="7"/>
  <c r="IL39" i="7"/>
  <c r="IL42" i="7"/>
  <c r="IL43" i="7"/>
  <c r="IL44" i="7"/>
  <c r="IL45" i="7"/>
  <c r="IL46" i="7"/>
  <c r="IL47" i="7"/>
  <c r="IL48" i="7"/>
  <c r="IL49" i="7"/>
  <c r="IL50" i="7"/>
  <c r="IL51" i="7"/>
  <c r="IL52" i="7"/>
  <c r="IL53" i="7"/>
  <c r="IL54" i="7"/>
  <c r="IL55" i="7"/>
  <c r="IL56" i="7"/>
  <c r="IL57" i="7"/>
  <c r="IL58" i="7"/>
  <c r="IL59" i="7"/>
  <c r="IL60" i="7"/>
  <c r="IL61" i="7"/>
  <c r="IL62" i="7"/>
  <c r="IL63" i="7"/>
  <c r="IL64" i="7"/>
  <c r="IL65" i="7"/>
  <c r="IL66" i="7"/>
  <c r="IL67" i="7"/>
  <c r="IL68" i="7"/>
  <c r="IL69" i="7"/>
  <c r="IL70" i="7"/>
  <c r="IL71" i="7"/>
  <c r="IL72" i="7"/>
  <c r="IL73" i="7"/>
  <c r="IL74" i="7"/>
  <c r="IL75" i="7"/>
  <c r="IL76" i="7"/>
  <c r="IL77" i="7"/>
  <c r="IL78" i="7"/>
  <c r="IL10" i="7"/>
  <c r="II77" i="7"/>
  <c r="II76" i="7"/>
  <c r="II75" i="7"/>
  <c r="II74" i="7"/>
  <c r="II73" i="7"/>
  <c r="II72" i="7"/>
  <c r="II71" i="7"/>
  <c r="II70" i="7"/>
  <c r="II69" i="7"/>
  <c r="II68" i="7"/>
  <c r="II67" i="7"/>
  <c r="II66" i="7"/>
  <c r="II65" i="7"/>
  <c r="II64" i="7"/>
  <c r="II63" i="7"/>
  <c r="II62" i="7"/>
  <c r="II61" i="7"/>
  <c r="II60" i="7"/>
  <c r="II59" i="7"/>
  <c r="II58" i="7"/>
  <c r="II57" i="7"/>
  <c r="II56" i="7"/>
  <c r="II55" i="7"/>
  <c r="II54" i="7"/>
  <c r="II53" i="7"/>
  <c r="II52" i="7"/>
  <c r="II51" i="7"/>
  <c r="II50" i="7"/>
  <c r="II49" i="7"/>
  <c r="II48" i="7"/>
  <c r="II47" i="7"/>
  <c r="II46" i="7"/>
  <c r="II45" i="7"/>
  <c r="II44" i="7"/>
  <c r="II43" i="7"/>
  <c r="II42" i="7"/>
  <c r="II40" i="7"/>
  <c r="II39" i="7"/>
  <c r="II38" i="7"/>
  <c r="II37" i="7"/>
  <c r="II36" i="7"/>
  <c r="II35" i="7"/>
  <c r="II34" i="7"/>
  <c r="II33" i="7"/>
  <c r="II32" i="7"/>
  <c r="II31" i="7"/>
  <c r="II30" i="7"/>
  <c r="II29" i="7"/>
  <c r="II28" i="7"/>
  <c r="II27" i="7"/>
  <c r="II26" i="7"/>
  <c r="II25" i="7"/>
  <c r="II24" i="7"/>
  <c r="II23" i="7"/>
  <c r="II22" i="7"/>
  <c r="II21" i="7"/>
  <c r="II20" i="7"/>
  <c r="II19" i="7"/>
  <c r="II18" i="7"/>
  <c r="II17" i="7"/>
  <c r="II16" i="7"/>
  <c r="II15" i="7"/>
  <c r="II14" i="7"/>
  <c r="II13" i="7"/>
  <c r="II12" i="7"/>
  <c r="II11" i="7"/>
  <c r="II10" i="7"/>
  <c r="IF77" i="7"/>
  <c r="IF76" i="7"/>
  <c r="IF75" i="7"/>
  <c r="IF74" i="7"/>
  <c r="IF73" i="7"/>
  <c r="IF72" i="7"/>
  <c r="IF71" i="7"/>
  <c r="IF70" i="7"/>
  <c r="IF69" i="7"/>
  <c r="IF68" i="7"/>
  <c r="IF67" i="7"/>
  <c r="IF66" i="7"/>
  <c r="IF65" i="7"/>
  <c r="IF64" i="7"/>
  <c r="IF63" i="7"/>
  <c r="IF62" i="7"/>
  <c r="IF61" i="7"/>
  <c r="IF60" i="7"/>
  <c r="IF59" i="7"/>
  <c r="IF58" i="7"/>
  <c r="IF57" i="7"/>
  <c r="IF56" i="7"/>
  <c r="IF55" i="7"/>
  <c r="IF54" i="7"/>
  <c r="IF53" i="7"/>
  <c r="IF52" i="7"/>
  <c r="IF51" i="7"/>
  <c r="IF50" i="7"/>
  <c r="IF49" i="7"/>
  <c r="IF48" i="7"/>
  <c r="IF47" i="7"/>
  <c r="IF46" i="7"/>
  <c r="IF45" i="7"/>
  <c r="IF44" i="7"/>
  <c r="IF43" i="7"/>
  <c r="IF42" i="7"/>
  <c r="IF39" i="7"/>
  <c r="IF38" i="7"/>
  <c r="IF37" i="7"/>
  <c r="IF36" i="7"/>
  <c r="IF35" i="7"/>
  <c r="IF34" i="7"/>
  <c r="IF33" i="7"/>
  <c r="IF32" i="7"/>
  <c r="IF28" i="7"/>
  <c r="IL28" i="7" s="1"/>
  <c r="IF27" i="7"/>
  <c r="IF26" i="7"/>
  <c r="IF25" i="7"/>
  <c r="IF24" i="7"/>
  <c r="IF23" i="7"/>
  <c r="IF22" i="7"/>
  <c r="IF19" i="7"/>
  <c r="IL19" i="7" s="1"/>
  <c r="JD19" i="7" s="1"/>
  <c r="LI19" i="7" s="1"/>
  <c r="LL19" i="7" s="1"/>
  <c r="IF18" i="7"/>
  <c r="IF17" i="7"/>
  <c r="IF16" i="7"/>
  <c r="IF15" i="7"/>
  <c r="IF14" i="7"/>
  <c r="IF13" i="7"/>
  <c r="IF12" i="7"/>
  <c r="IF11" i="7"/>
  <c r="IF10" i="7"/>
  <c r="IC77" i="7"/>
  <c r="IC76" i="7"/>
  <c r="IC75" i="7"/>
  <c r="IC74" i="7"/>
  <c r="IC73" i="7"/>
  <c r="IC72" i="7"/>
  <c r="IC71" i="7"/>
  <c r="IC70" i="7"/>
  <c r="IC69" i="7"/>
  <c r="IC68" i="7"/>
  <c r="IC67" i="7"/>
  <c r="IC66" i="7"/>
  <c r="IC65" i="7"/>
  <c r="IC64" i="7"/>
  <c r="IC63" i="7"/>
  <c r="IC62" i="7"/>
  <c r="IC61" i="7"/>
  <c r="IC60" i="7"/>
  <c r="IC59" i="7"/>
  <c r="IC58" i="7"/>
  <c r="IC57" i="7"/>
  <c r="IC56" i="7"/>
  <c r="IC55" i="7"/>
  <c r="IC54" i="7"/>
  <c r="IC53" i="7"/>
  <c r="IC52" i="7"/>
  <c r="IC51" i="7"/>
  <c r="IC50" i="7"/>
  <c r="IC49" i="7"/>
  <c r="IC48" i="7"/>
  <c r="IC47" i="7"/>
  <c r="IC46" i="7"/>
  <c r="IC45" i="7"/>
  <c r="IC44" i="7"/>
  <c r="IC43" i="7"/>
  <c r="IC42" i="7"/>
  <c r="IC40" i="7"/>
  <c r="IC39" i="7"/>
  <c r="IC38" i="7"/>
  <c r="IC37" i="7"/>
  <c r="IC36" i="7"/>
  <c r="IC35" i="7"/>
  <c r="IC34" i="7"/>
  <c r="IC33" i="7"/>
  <c r="IC32" i="7"/>
  <c r="IC31" i="7"/>
  <c r="IC30" i="7"/>
  <c r="IC29" i="7"/>
  <c r="IC28" i="7"/>
  <c r="IC27" i="7"/>
  <c r="IC26" i="7"/>
  <c r="IC25" i="7"/>
  <c r="IC24" i="7"/>
  <c r="IC23" i="7"/>
  <c r="IC22" i="7"/>
  <c r="IC21" i="7"/>
  <c r="IC20" i="7"/>
  <c r="IC19" i="7"/>
  <c r="IC18" i="7"/>
  <c r="IC17" i="7"/>
  <c r="IC16" i="7"/>
  <c r="IC15" i="7"/>
  <c r="IC14" i="7"/>
  <c r="IC13" i="7"/>
  <c r="IC12" i="7"/>
  <c r="IC11" i="7"/>
  <c r="IC10" i="7"/>
  <c r="HZ11" i="7"/>
  <c r="HZ12" i="7"/>
  <c r="HZ13" i="7"/>
  <c r="HZ14" i="7"/>
  <c r="HZ15" i="7"/>
  <c r="HZ16" i="7"/>
  <c r="HZ17" i="7"/>
  <c r="HZ19" i="7"/>
  <c r="HZ24" i="7"/>
  <c r="HZ26" i="7"/>
  <c r="HZ27" i="7"/>
  <c r="HZ32" i="7"/>
  <c r="HZ33" i="7"/>
  <c r="HZ34" i="7"/>
  <c r="HZ35" i="7"/>
  <c r="HZ36" i="7"/>
  <c r="HZ38" i="7"/>
  <c r="HZ42" i="7"/>
  <c r="HZ43" i="7"/>
  <c r="HZ44" i="7"/>
  <c r="HZ45" i="7"/>
  <c r="HZ46" i="7"/>
  <c r="HZ47" i="7"/>
  <c r="HZ48" i="7"/>
  <c r="HZ49" i="7"/>
  <c r="HZ50" i="7"/>
  <c r="HZ51" i="7"/>
  <c r="HZ52" i="7"/>
  <c r="HZ53" i="7"/>
  <c r="HZ54" i="7"/>
  <c r="HZ55" i="7"/>
  <c r="HZ56" i="7"/>
  <c r="HZ57" i="7"/>
  <c r="HZ58" i="7"/>
  <c r="HZ59" i="7"/>
  <c r="HZ60" i="7"/>
  <c r="HZ61" i="7"/>
  <c r="HZ62" i="7"/>
  <c r="HZ63" i="7"/>
  <c r="HZ64" i="7"/>
  <c r="HZ65" i="7"/>
  <c r="HZ66" i="7"/>
  <c r="HZ67" i="7"/>
  <c r="HZ68" i="7"/>
  <c r="HZ69" i="7"/>
  <c r="HZ70" i="7"/>
  <c r="HZ71" i="7"/>
  <c r="HZ72" i="7"/>
  <c r="HZ73" i="7"/>
  <c r="HZ74" i="7"/>
  <c r="HZ75" i="7"/>
  <c r="HZ76" i="7"/>
  <c r="HZ77" i="7"/>
  <c r="HZ78" i="7"/>
  <c r="HZ10" i="7"/>
  <c r="HW11" i="7"/>
  <c r="HW12" i="7"/>
  <c r="HW13" i="7"/>
  <c r="HW14" i="7"/>
  <c r="HW15" i="7"/>
  <c r="HW16" i="7"/>
  <c r="HW17" i="7"/>
  <c r="HW18" i="7"/>
  <c r="HW19" i="7"/>
  <c r="HW20" i="7"/>
  <c r="HW21" i="7"/>
  <c r="HW22" i="7"/>
  <c r="HW23" i="7"/>
  <c r="HW24" i="7"/>
  <c r="HW25" i="7"/>
  <c r="HW26" i="7"/>
  <c r="HW27" i="7"/>
  <c r="HW28" i="7"/>
  <c r="HW29" i="7"/>
  <c r="HW30" i="7"/>
  <c r="HW31" i="7"/>
  <c r="HW32" i="7"/>
  <c r="HW33" i="7"/>
  <c r="HW34" i="7"/>
  <c r="HW35" i="7"/>
  <c r="HW36" i="7"/>
  <c r="HW37" i="7"/>
  <c r="HW38" i="7"/>
  <c r="HW39" i="7"/>
  <c r="HW40" i="7"/>
  <c r="HW42" i="7"/>
  <c r="HW43" i="7"/>
  <c r="HW44" i="7"/>
  <c r="HW45" i="7"/>
  <c r="HW46" i="7"/>
  <c r="HW47" i="7"/>
  <c r="HW48" i="7"/>
  <c r="HW49" i="7"/>
  <c r="HW50" i="7"/>
  <c r="HW51" i="7"/>
  <c r="HW52" i="7"/>
  <c r="HW53" i="7"/>
  <c r="HW54" i="7"/>
  <c r="HW55" i="7"/>
  <c r="HW56" i="7"/>
  <c r="HW57" i="7"/>
  <c r="HW58" i="7"/>
  <c r="HW59" i="7"/>
  <c r="HW60" i="7"/>
  <c r="HW61" i="7"/>
  <c r="HW62" i="7"/>
  <c r="HW63" i="7"/>
  <c r="HW64" i="7"/>
  <c r="HW65" i="7"/>
  <c r="HW66" i="7"/>
  <c r="HW67" i="7"/>
  <c r="HW68" i="7"/>
  <c r="HW69" i="7"/>
  <c r="HW70" i="7"/>
  <c r="HW71" i="7"/>
  <c r="HW72" i="7"/>
  <c r="HW73" i="7"/>
  <c r="HW74" i="7"/>
  <c r="HW75" i="7"/>
  <c r="HW76" i="7"/>
  <c r="HW77" i="7"/>
  <c r="HW78" i="7"/>
  <c r="HW10" i="7"/>
  <c r="HT77" i="7"/>
  <c r="HT76" i="7"/>
  <c r="HT75" i="7"/>
  <c r="HT74" i="7"/>
  <c r="HT73" i="7"/>
  <c r="HT72" i="7"/>
  <c r="HT71" i="7"/>
  <c r="HT70" i="7"/>
  <c r="HT69" i="7"/>
  <c r="HT68" i="7"/>
  <c r="HT67" i="7"/>
  <c r="HT66" i="7"/>
  <c r="HT65" i="7"/>
  <c r="HT64" i="7"/>
  <c r="HT63" i="7"/>
  <c r="HT62" i="7"/>
  <c r="HT61" i="7"/>
  <c r="HT60" i="7"/>
  <c r="HT59" i="7"/>
  <c r="HT58" i="7"/>
  <c r="HT57" i="7"/>
  <c r="HT56" i="7"/>
  <c r="HT55" i="7"/>
  <c r="HT54" i="7"/>
  <c r="HT53" i="7"/>
  <c r="HT52" i="7"/>
  <c r="HT51" i="7"/>
  <c r="HT50" i="7"/>
  <c r="HT49" i="7"/>
  <c r="HT48" i="7"/>
  <c r="HT47" i="7"/>
  <c r="HT46" i="7"/>
  <c r="HT45" i="7"/>
  <c r="HT44" i="7"/>
  <c r="HT43" i="7"/>
  <c r="HT42" i="7"/>
  <c r="HT40" i="7"/>
  <c r="HT39" i="7"/>
  <c r="HT38" i="7"/>
  <c r="HT37" i="7"/>
  <c r="HT36" i="7"/>
  <c r="HT35" i="7"/>
  <c r="HT34" i="7"/>
  <c r="HT33" i="7"/>
  <c r="HT32" i="7"/>
  <c r="HT31" i="7"/>
  <c r="HT30" i="7"/>
  <c r="HT29" i="7"/>
  <c r="HT28" i="7"/>
  <c r="HT27" i="7"/>
  <c r="HT26" i="7"/>
  <c r="HT25" i="7"/>
  <c r="HT24" i="7"/>
  <c r="HT23" i="7"/>
  <c r="HT22" i="7"/>
  <c r="HT21" i="7"/>
  <c r="HT20" i="7"/>
  <c r="HT19" i="7"/>
  <c r="HT18" i="7"/>
  <c r="HT17" i="7"/>
  <c r="HT16" i="7"/>
  <c r="HT15" i="7"/>
  <c r="HT14" i="7"/>
  <c r="HT13" i="7"/>
  <c r="HT12" i="7"/>
  <c r="HT11" i="7"/>
  <c r="HT10" i="7"/>
  <c r="HQ11" i="7"/>
  <c r="HQ12" i="7"/>
  <c r="HQ13" i="7"/>
  <c r="HQ14" i="7"/>
  <c r="HQ15" i="7"/>
  <c r="HQ16" i="7"/>
  <c r="HQ17" i="7"/>
  <c r="HQ18" i="7"/>
  <c r="HQ19" i="7"/>
  <c r="HQ20" i="7"/>
  <c r="HQ21" i="7"/>
  <c r="HQ22" i="7"/>
  <c r="HQ23" i="7"/>
  <c r="HQ24" i="7"/>
  <c r="HQ26" i="7"/>
  <c r="HQ27" i="7"/>
  <c r="HQ32" i="7"/>
  <c r="HQ33" i="7"/>
  <c r="HQ34" i="7"/>
  <c r="HQ35" i="7"/>
  <c r="HQ36" i="7"/>
  <c r="HQ37" i="7"/>
  <c r="HQ38" i="7"/>
  <c r="HQ39" i="7"/>
  <c r="HQ42" i="7"/>
  <c r="HQ43" i="7"/>
  <c r="HQ44" i="7"/>
  <c r="HQ45" i="7"/>
  <c r="HQ46" i="7"/>
  <c r="HQ47" i="7"/>
  <c r="HQ48" i="7"/>
  <c r="HQ49" i="7"/>
  <c r="HQ50" i="7"/>
  <c r="HQ51" i="7"/>
  <c r="HQ52" i="7"/>
  <c r="HQ53" i="7"/>
  <c r="HQ54" i="7"/>
  <c r="HQ55" i="7"/>
  <c r="HQ56" i="7"/>
  <c r="HQ57" i="7"/>
  <c r="HQ58" i="7"/>
  <c r="HQ59" i="7"/>
  <c r="HQ60" i="7"/>
  <c r="HQ61" i="7"/>
  <c r="HQ62" i="7"/>
  <c r="HQ63" i="7"/>
  <c r="HQ64" i="7"/>
  <c r="HQ65" i="7"/>
  <c r="HQ66" i="7"/>
  <c r="HQ67" i="7"/>
  <c r="HQ68" i="7"/>
  <c r="HQ69" i="7"/>
  <c r="HQ70" i="7"/>
  <c r="HQ71" i="7"/>
  <c r="HQ72" i="7"/>
  <c r="HQ73" i="7"/>
  <c r="HQ74" i="7"/>
  <c r="HQ75" i="7"/>
  <c r="HQ76" i="7"/>
  <c r="HQ77" i="7"/>
  <c r="HQ78" i="7"/>
  <c r="HQ10" i="7"/>
  <c r="HN77" i="7"/>
  <c r="HN76" i="7"/>
  <c r="HN75" i="7"/>
  <c r="HN74" i="7"/>
  <c r="HN73" i="7"/>
  <c r="HN72" i="7"/>
  <c r="HN71" i="7"/>
  <c r="HN70" i="7"/>
  <c r="HN69" i="7"/>
  <c r="HN68" i="7"/>
  <c r="HN67" i="7"/>
  <c r="HN66" i="7"/>
  <c r="HN65" i="7"/>
  <c r="HN64" i="7"/>
  <c r="HN63" i="7"/>
  <c r="HN62" i="7"/>
  <c r="HN61" i="7"/>
  <c r="HN60" i="7"/>
  <c r="HN59" i="7"/>
  <c r="HN58" i="7"/>
  <c r="HN57" i="7"/>
  <c r="HN56" i="7"/>
  <c r="HN55" i="7"/>
  <c r="HN54" i="7"/>
  <c r="HN53" i="7"/>
  <c r="HN52" i="7"/>
  <c r="HN51" i="7"/>
  <c r="HN50" i="7"/>
  <c r="HN49" i="7"/>
  <c r="HN48" i="7"/>
  <c r="HN47" i="7"/>
  <c r="HN46" i="7"/>
  <c r="HN45" i="7"/>
  <c r="HN44" i="7"/>
  <c r="HN43" i="7"/>
  <c r="HN42" i="7"/>
  <c r="HN40" i="7"/>
  <c r="HN39" i="7"/>
  <c r="HN38" i="7"/>
  <c r="HN37" i="7"/>
  <c r="HN36" i="7"/>
  <c r="HN35" i="7"/>
  <c r="HN34" i="7"/>
  <c r="HN33" i="7"/>
  <c r="HN32" i="7"/>
  <c r="HN31" i="7"/>
  <c r="HN30" i="7"/>
  <c r="HN29" i="7"/>
  <c r="HN28" i="7"/>
  <c r="HN27" i="7"/>
  <c r="HN26" i="7"/>
  <c r="HN25" i="7"/>
  <c r="HN24" i="7"/>
  <c r="HN23" i="7"/>
  <c r="HN22" i="7"/>
  <c r="HN21" i="7"/>
  <c r="HN20" i="7"/>
  <c r="HN19" i="7"/>
  <c r="HN18" i="7"/>
  <c r="HN17" i="7"/>
  <c r="HN16" i="7"/>
  <c r="HN15" i="7"/>
  <c r="HN14" i="7"/>
  <c r="HN13" i="7"/>
  <c r="HN12" i="7"/>
  <c r="HN11" i="7"/>
  <c r="HN10" i="7"/>
  <c r="HK77" i="7"/>
  <c r="HK76" i="7"/>
  <c r="HK75" i="7"/>
  <c r="HK74" i="7"/>
  <c r="HK73" i="7"/>
  <c r="HK72" i="7"/>
  <c r="HK71" i="7"/>
  <c r="HK70" i="7"/>
  <c r="HK69" i="7"/>
  <c r="HK68" i="7"/>
  <c r="HK67" i="7"/>
  <c r="HK66" i="7"/>
  <c r="HK65" i="7"/>
  <c r="HK64" i="7"/>
  <c r="HK63" i="7"/>
  <c r="HK62" i="7"/>
  <c r="HK61" i="7"/>
  <c r="HK60" i="7"/>
  <c r="HK59" i="7"/>
  <c r="HK58" i="7"/>
  <c r="HK57" i="7"/>
  <c r="HK56" i="7"/>
  <c r="HK55" i="7"/>
  <c r="HK54" i="7"/>
  <c r="HK53" i="7"/>
  <c r="HK52" i="7"/>
  <c r="HK51" i="7"/>
  <c r="HK50" i="7"/>
  <c r="HK49" i="7"/>
  <c r="HK48" i="7"/>
  <c r="HK47" i="7"/>
  <c r="HK46" i="7"/>
  <c r="HK45" i="7"/>
  <c r="HK44" i="7"/>
  <c r="HK43" i="7"/>
  <c r="HK42" i="7"/>
  <c r="HK39" i="7"/>
  <c r="HK38" i="7"/>
  <c r="HK37" i="7"/>
  <c r="HK36" i="7"/>
  <c r="HK35" i="7"/>
  <c r="HK34" i="7"/>
  <c r="HK33" i="7"/>
  <c r="HK32" i="7"/>
  <c r="HK28" i="7"/>
  <c r="HQ28" i="7" s="1"/>
  <c r="HZ28" i="7" s="1"/>
  <c r="HK27" i="7"/>
  <c r="HK26" i="7"/>
  <c r="HK25" i="7"/>
  <c r="HQ25" i="7" s="1"/>
  <c r="HZ25" i="7" s="1"/>
  <c r="LI25" i="7" s="1"/>
  <c r="LL25" i="7" s="1"/>
  <c r="HK24" i="7"/>
  <c r="HK23" i="7"/>
  <c r="HK22" i="7"/>
  <c r="HK21" i="7"/>
  <c r="HK20" i="7"/>
  <c r="HK19" i="7"/>
  <c r="HK18" i="7"/>
  <c r="HK17" i="7"/>
  <c r="HK16" i="7"/>
  <c r="HK15" i="7"/>
  <c r="HK14" i="7"/>
  <c r="HK13" i="7"/>
  <c r="HK12" i="7"/>
  <c r="HK11" i="7"/>
  <c r="HK10" i="7"/>
  <c r="HH11" i="7"/>
  <c r="HH12" i="7"/>
  <c r="HH13" i="7"/>
  <c r="HH14" i="7"/>
  <c r="HH15" i="7"/>
  <c r="HH16" i="7"/>
  <c r="HH17" i="7"/>
  <c r="HH18" i="7"/>
  <c r="HH19" i="7"/>
  <c r="HH20" i="7"/>
  <c r="HH21" i="7"/>
  <c r="HH22" i="7"/>
  <c r="HZ22" i="7" s="1"/>
  <c r="LI22" i="7" s="1"/>
  <c r="LL22" i="7" s="1"/>
  <c r="HH23" i="7"/>
  <c r="HH24" i="7"/>
  <c r="HH25" i="7"/>
  <c r="HH26" i="7"/>
  <c r="HH27" i="7"/>
  <c r="HH28" i="7"/>
  <c r="HH29" i="7"/>
  <c r="HH32" i="7"/>
  <c r="HH33" i="7"/>
  <c r="HH34" i="7"/>
  <c r="HH35" i="7"/>
  <c r="HH36" i="7"/>
  <c r="HH37" i="7"/>
  <c r="HH38" i="7"/>
  <c r="HH39" i="7"/>
  <c r="HH41" i="7"/>
  <c r="HH42" i="7"/>
  <c r="HH43" i="7"/>
  <c r="HH44" i="7"/>
  <c r="HH45" i="7"/>
  <c r="HH46" i="7"/>
  <c r="HH47" i="7"/>
  <c r="HH48" i="7"/>
  <c r="HH49" i="7"/>
  <c r="HH50" i="7"/>
  <c r="HH51" i="7"/>
  <c r="HH52" i="7"/>
  <c r="HH53" i="7"/>
  <c r="HH54" i="7"/>
  <c r="HH55" i="7"/>
  <c r="HH56" i="7"/>
  <c r="HH57" i="7"/>
  <c r="HH58" i="7"/>
  <c r="HH59" i="7"/>
  <c r="HH60" i="7"/>
  <c r="HH61" i="7"/>
  <c r="HH62" i="7"/>
  <c r="HH63" i="7"/>
  <c r="HH64" i="7"/>
  <c r="HH65" i="7"/>
  <c r="HH66" i="7"/>
  <c r="HH67" i="7"/>
  <c r="HH68" i="7"/>
  <c r="HH69" i="7"/>
  <c r="HH70" i="7"/>
  <c r="HH71" i="7"/>
  <c r="HH72" i="7"/>
  <c r="HH73" i="7"/>
  <c r="HH74" i="7"/>
  <c r="HH75" i="7"/>
  <c r="HH76" i="7"/>
  <c r="HH77" i="7"/>
  <c r="HH78" i="7"/>
  <c r="HH10" i="7"/>
  <c r="HE77" i="7"/>
  <c r="HE76" i="7"/>
  <c r="HE75" i="7"/>
  <c r="HE74" i="7"/>
  <c r="HE73" i="7"/>
  <c r="HE72" i="7"/>
  <c r="HE71" i="7"/>
  <c r="HE70" i="7"/>
  <c r="HE69" i="7"/>
  <c r="HE68" i="7"/>
  <c r="HE67" i="7"/>
  <c r="HE66" i="7"/>
  <c r="HE65" i="7"/>
  <c r="HE64" i="7"/>
  <c r="HE63" i="7"/>
  <c r="HE62" i="7"/>
  <c r="HE61" i="7"/>
  <c r="HE60" i="7"/>
  <c r="HE59" i="7"/>
  <c r="HE58" i="7"/>
  <c r="HE57" i="7"/>
  <c r="HE56" i="7"/>
  <c r="HE55" i="7"/>
  <c r="HE54" i="7"/>
  <c r="HE53" i="7"/>
  <c r="HE52" i="7"/>
  <c r="HE51" i="7"/>
  <c r="HE50" i="7"/>
  <c r="HE49" i="7"/>
  <c r="HE48" i="7"/>
  <c r="HE47" i="7"/>
  <c r="HE46" i="7"/>
  <c r="HE45" i="7"/>
  <c r="HE44" i="7"/>
  <c r="HE43" i="7"/>
  <c r="HE42" i="7"/>
  <c r="HE39" i="7"/>
  <c r="HE38" i="7"/>
  <c r="HE37" i="7"/>
  <c r="HE36" i="7"/>
  <c r="HE35" i="7"/>
  <c r="HE34" i="7"/>
  <c r="HE33" i="7"/>
  <c r="HE32" i="7"/>
  <c r="HE29" i="7"/>
  <c r="HE28" i="7"/>
  <c r="HE27" i="7"/>
  <c r="HE26" i="7"/>
  <c r="HE25" i="7"/>
  <c r="HE24" i="7"/>
  <c r="HE23" i="7"/>
  <c r="HE22" i="7"/>
  <c r="HE21" i="7"/>
  <c r="HE20" i="7"/>
  <c r="HE19" i="7"/>
  <c r="HE18" i="7"/>
  <c r="HE17" i="7"/>
  <c r="HE16" i="7"/>
  <c r="HE15" i="7"/>
  <c r="HE14" i="7"/>
  <c r="HE13" i="7"/>
  <c r="HE12" i="7"/>
  <c r="HE11" i="7"/>
  <c r="HE10" i="7"/>
  <c r="HB77" i="7"/>
  <c r="HB76" i="7"/>
  <c r="HB75" i="7"/>
  <c r="HB74" i="7"/>
  <c r="HB73" i="7"/>
  <c r="HB72" i="7"/>
  <c r="HB71" i="7"/>
  <c r="HB70" i="7"/>
  <c r="HB69" i="7"/>
  <c r="HB68" i="7"/>
  <c r="HB67" i="7"/>
  <c r="HB66" i="7"/>
  <c r="HB65" i="7"/>
  <c r="HB64" i="7"/>
  <c r="HB63" i="7"/>
  <c r="HB62" i="7"/>
  <c r="HB61" i="7"/>
  <c r="HB60" i="7"/>
  <c r="HB59" i="7"/>
  <c r="HB58" i="7"/>
  <c r="HB57" i="7"/>
  <c r="HB56" i="7"/>
  <c r="HB55" i="7"/>
  <c r="HB54" i="7"/>
  <c r="HB53" i="7"/>
  <c r="HB52" i="7"/>
  <c r="HB51" i="7"/>
  <c r="HB50" i="7"/>
  <c r="HB49" i="7"/>
  <c r="HB48" i="7"/>
  <c r="HB47" i="7"/>
  <c r="HB46" i="7"/>
  <c r="HB45" i="7"/>
  <c r="HB44" i="7"/>
  <c r="HB43" i="7"/>
  <c r="HB42" i="7"/>
  <c r="HB40" i="7"/>
  <c r="HB39" i="7"/>
  <c r="HB38" i="7"/>
  <c r="HB37" i="7"/>
  <c r="HB36" i="7"/>
  <c r="HB35" i="7"/>
  <c r="HB34" i="7"/>
  <c r="HB33" i="7"/>
  <c r="HB32" i="7"/>
  <c r="HB31" i="7"/>
  <c r="HB30" i="7"/>
  <c r="HB29" i="7"/>
  <c r="HB28" i="7"/>
  <c r="HB27" i="7"/>
  <c r="HB26" i="7"/>
  <c r="HB25" i="7"/>
  <c r="HB24" i="7"/>
  <c r="HB23" i="7"/>
  <c r="HB22" i="7"/>
  <c r="HB21" i="7"/>
  <c r="HB20" i="7"/>
  <c r="HB19" i="7"/>
  <c r="HB18" i="7"/>
  <c r="HB17" i="7"/>
  <c r="HB16" i="7"/>
  <c r="HB15" i="7"/>
  <c r="HB14" i="7"/>
  <c r="HB13" i="7"/>
  <c r="HB12" i="7"/>
  <c r="HB11" i="7"/>
  <c r="HB10" i="7"/>
  <c r="GY11" i="7"/>
  <c r="GY12" i="7"/>
  <c r="GY13" i="7"/>
  <c r="GY14" i="7"/>
  <c r="GY15" i="7"/>
  <c r="GY16" i="7"/>
  <c r="GY17" i="7"/>
  <c r="GY18" i="7"/>
  <c r="GY19" i="7"/>
  <c r="GY20" i="7"/>
  <c r="GY21" i="7"/>
  <c r="GY22" i="7"/>
  <c r="GY24" i="7"/>
  <c r="GY25" i="7"/>
  <c r="GY26" i="7"/>
  <c r="GY27" i="7"/>
  <c r="GY28" i="7"/>
  <c r="GY29" i="7"/>
  <c r="GY32" i="7"/>
  <c r="GY33" i="7"/>
  <c r="GY34" i="7"/>
  <c r="GY35" i="7"/>
  <c r="GY36" i="7"/>
  <c r="GY37" i="7"/>
  <c r="GY38" i="7"/>
  <c r="GY39" i="7"/>
  <c r="GY41" i="7"/>
  <c r="GY42" i="7"/>
  <c r="GY43" i="7"/>
  <c r="GY44" i="7"/>
  <c r="GY45" i="7"/>
  <c r="GY46" i="7"/>
  <c r="GY47" i="7"/>
  <c r="GY48" i="7"/>
  <c r="GY49" i="7"/>
  <c r="GY50" i="7"/>
  <c r="GY51" i="7"/>
  <c r="GY52" i="7"/>
  <c r="GY53" i="7"/>
  <c r="GY54" i="7"/>
  <c r="GY55" i="7"/>
  <c r="GY56" i="7"/>
  <c r="GY57" i="7"/>
  <c r="GY58" i="7"/>
  <c r="GY59" i="7"/>
  <c r="GY60" i="7"/>
  <c r="GY61" i="7"/>
  <c r="GY62" i="7"/>
  <c r="GY63" i="7"/>
  <c r="GY64" i="7"/>
  <c r="GY65" i="7"/>
  <c r="GY66" i="7"/>
  <c r="GY67" i="7"/>
  <c r="GY68" i="7"/>
  <c r="GY69" i="7"/>
  <c r="GY70" i="7"/>
  <c r="GY71" i="7"/>
  <c r="GY72" i="7"/>
  <c r="GY73" i="7"/>
  <c r="GY74" i="7"/>
  <c r="GY75" i="7"/>
  <c r="GY76" i="7"/>
  <c r="GY77" i="7"/>
  <c r="GY78" i="7"/>
  <c r="GY10" i="7"/>
  <c r="GV77" i="7"/>
  <c r="GV76" i="7"/>
  <c r="GV75" i="7"/>
  <c r="GV74" i="7"/>
  <c r="GV73" i="7"/>
  <c r="GV72" i="7"/>
  <c r="GV71" i="7"/>
  <c r="GV70" i="7"/>
  <c r="GV69" i="7"/>
  <c r="GV68" i="7"/>
  <c r="GV67" i="7"/>
  <c r="GV66" i="7"/>
  <c r="GV65" i="7"/>
  <c r="GV64" i="7"/>
  <c r="GV63" i="7"/>
  <c r="GV62" i="7"/>
  <c r="GV61" i="7"/>
  <c r="GV60" i="7"/>
  <c r="GV59" i="7"/>
  <c r="GV58" i="7"/>
  <c r="GV57" i="7"/>
  <c r="GV56" i="7"/>
  <c r="GV55" i="7"/>
  <c r="GV54" i="7"/>
  <c r="GV53" i="7"/>
  <c r="GV52" i="7"/>
  <c r="GV51" i="7"/>
  <c r="GV50" i="7"/>
  <c r="GV49" i="7"/>
  <c r="GV48" i="7"/>
  <c r="GV47" i="7"/>
  <c r="GV46" i="7"/>
  <c r="GV45" i="7"/>
  <c r="GV44" i="7"/>
  <c r="GV43" i="7"/>
  <c r="GV42" i="7"/>
  <c r="GV39" i="7"/>
  <c r="GV38" i="7"/>
  <c r="GV37" i="7"/>
  <c r="GV36" i="7"/>
  <c r="GV35" i="7"/>
  <c r="GV34" i="7"/>
  <c r="GV33" i="7"/>
  <c r="GV32" i="7"/>
  <c r="GV29" i="7"/>
  <c r="GV28" i="7"/>
  <c r="GV27" i="7"/>
  <c r="GV26" i="7"/>
  <c r="GV25" i="7"/>
  <c r="GV24" i="7"/>
  <c r="GV23" i="7"/>
  <c r="GY23" i="7" s="1"/>
  <c r="HZ23" i="7" s="1"/>
  <c r="LI23" i="7" s="1"/>
  <c r="GV22" i="7"/>
  <c r="GV21" i="7"/>
  <c r="GV20" i="7"/>
  <c r="GV19" i="7"/>
  <c r="GV18" i="7"/>
  <c r="GV17" i="7"/>
  <c r="GV16" i="7"/>
  <c r="GV15" i="7"/>
  <c r="GV14" i="7"/>
  <c r="GV13" i="7"/>
  <c r="GV12" i="7"/>
  <c r="GV11" i="7"/>
  <c r="GV10" i="7"/>
  <c r="GS77" i="7"/>
  <c r="GS76" i="7"/>
  <c r="GS75" i="7"/>
  <c r="GS74" i="7"/>
  <c r="GS73" i="7"/>
  <c r="GS72" i="7"/>
  <c r="GS71" i="7"/>
  <c r="GS70" i="7"/>
  <c r="GS69" i="7"/>
  <c r="GS68" i="7"/>
  <c r="GS67" i="7"/>
  <c r="GS66" i="7"/>
  <c r="GS65" i="7"/>
  <c r="GS64" i="7"/>
  <c r="GS63" i="7"/>
  <c r="GS62" i="7"/>
  <c r="GS61" i="7"/>
  <c r="GS60" i="7"/>
  <c r="GS59" i="7"/>
  <c r="GS58" i="7"/>
  <c r="GS57" i="7"/>
  <c r="GS56" i="7"/>
  <c r="GS55" i="7"/>
  <c r="GS54" i="7"/>
  <c r="GS53" i="7"/>
  <c r="GS52" i="7"/>
  <c r="GS51" i="7"/>
  <c r="GS50" i="7"/>
  <c r="GS49" i="7"/>
  <c r="GS48" i="7"/>
  <c r="GS47" i="7"/>
  <c r="GS46" i="7"/>
  <c r="GS45" i="7"/>
  <c r="GS44" i="7"/>
  <c r="GS43" i="7"/>
  <c r="GS42" i="7"/>
  <c r="GS40" i="7"/>
  <c r="GS39" i="7"/>
  <c r="GS38" i="7"/>
  <c r="GS37" i="7"/>
  <c r="GS36" i="7"/>
  <c r="GS35" i="7"/>
  <c r="GS34" i="7"/>
  <c r="GS33" i="7"/>
  <c r="GS32" i="7"/>
  <c r="GS31" i="7"/>
  <c r="GS30" i="7"/>
  <c r="GS29" i="7"/>
  <c r="GS28" i="7"/>
  <c r="GS27" i="7"/>
  <c r="GS26" i="7"/>
  <c r="GS25" i="7"/>
  <c r="GS24" i="7"/>
  <c r="GS23" i="7"/>
  <c r="GS22" i="7"/>
  <c r="GS21" i="7"/>
  <c r="GS20" i="7"/>
  <c r="GS19" i="7"/>
  <c r="GS18" i="7"/>
  <c r="GS17" i="7"/>
  <c r="GS16" i="7"/>
  <c r="GS15" i="7"/>
  <c r="GS14" i="7"/>
  <c r="GS13" i="7"/>
  <c r="GS12" i="7"/>
  <c r="GS11" i="7"/>
  <c r="GS10" i="7"/>
  <c r="GP11" i="7"/>
  <c r="GP12" i="7"/>
  <c r="GP13" i="7"/>
  <c r="GP14" i="7"/>
  <c r="GP15" i="7"/>
  <c r="GP16" i="7"/>
  <c r="GP17" i="7"/>
  <c r="GP18" i="7"/>
  <c r="GP19" i="7"/>
  <c r="GP20" i="7"/>
  <c r="GP21" i="7"/>
  <c r="GP22" i="7"/>
  <c r="GP23" i="7"/>
  <c r="GP24" i="7"/>
  <c r="GP25" i="7"/>
  <c r="GP26" i="7"/>
  <c r="GP27" i="7"/>
  <c r="GP28" i="7"/>
  <c r="GP29" i="7"/>
  <c r="GP30" i="7"/>
  <c r="GP31" i="7"/>
  <c r="GP32" i="7"/>
  <c r="GP33" i="7"/>
  <c r="GP34" i="7"/>
  <c r="GP35" i="7"/>
  <c r="GP36" i="7"/>
  <c r="GP38" i="7"/>
  <c r="GP42" i="7"/>
  <c r="GP43" i="7"/>
  <c r="GP44" i="7"/>
  <c r="GP45" i="7"/>
  <c r="GP46" i="7"/>
  <c r="GP47" i="7"/>
  <c r="GP48" i="7"/>
  <c r="GP49" i="7"/>
  <c r="GP50" i="7"/>
  <c r="GP51" i="7"/>
  <c r="GP52" i="7"/>
  <c r="GP53" i="7"/>
  <c r="GP54" i="7"/>
  <c r="GP55" i="7"/>
  <c r="GP56" i="7"/>
  <c r="GP57" i="7"/>
  <c r="GP58" i="7"/>
  <c r="GP59" i="7"/>
  <c r="GP60" i="7"/>
  <c r="GP61" i="7"/>
  <c r="GP62" i="7"/>
  <c r="GP63" i="7"/>
  <c r="GP64" i="7"/>
  <c r="GP65" i="7"/>
  <c r="GP66" i="7"/>
  <c r="GP67" i="7"/>
  <c r="GP68" i="7"/>
  <c r="GP69" i="7"/>
  <c r="GP70" i="7"/>
  <c r="GP71" i="7"/>
  <c r="GP72" i="7"/>
  <c r="GP73" i="7"/>
  <c r="GP74" i="7"/>
  <c r="GP75" i="7"/>
  <c r="GP76" i="7"/>
  <c r="GP77" i="7"/>
  <c r="GP78" i="7"/>
  <c r="GP10" i="7"/>
  <c r="GM77" i="7"/>
  <c r="GM76" i="7"/>
  <c r="GM75" i="7"/>
  <c r="GM74" i="7"/>
  <c r="GM73" i="7"/>
  <c r="GM72" i="7"/>
  <c r="GM71" i="7"/>
  <c r="GM70" i="7"/>
  <c r="GM69" i="7"/>
  <c r="GM68" i="7"/>
  <c r="GM67" i="7"/>
  <c r="GM66" i="7"/>
  <c r="GM65" i="7"/>
  <c r="GM64" i="7"/>
  <c r="GM63" i="7"/>
  <c r="GM62" i="7"/>
  <c r="GM61" i="7"/>
  <c r="GM60" i="7"/>
  <c r="GM59" i="7"/>
  <c r="GM58" i="7"/>
  <c r="GM57" i="7"/>
  <c r="GM56" i="7"/>
  <c r="GM55" i="7"/>
  <c r="GM54" i="7"/>
  <c r="GM53" i="7"/>
  <c r="GM52" i="7"/>
  <c r="GM51" i="7"/>
  <c r="GM50" i="7"/>
  <c r="GM49" i="7"/>
  <c r="GM48" i="7"/>
  <c r="GM47" i="7"/>
  <c r="GM46" i="7"/>
  <c r="GM45" i="7"/>
  <c r="GM44" i="7"/>
  <c r="GM43" i="7"/>
  <c r="GM42" i="7"/>
  <c r="GM38" i="7"/>
  <c r="GM37" i="7"/>
  <c r="GP37" i="7" s="1"/>
  <c r="HZ37" i="7" s="1"/>
  <c r="LI37" i="7" s="1"/>
  <c r="LL37" i="7" s="1"/>
  <c r="GM36" i="7"/>
  <c r="GM35" i="7"/>
  <c r="GM34" i="7"/>
  <c r="GM33" i="7"/>
  <c r="GM32" i="7"/>
  <c r="GM31" i="7"/>
  <c r="GM30" i="7"/>
  <c r="GM29" i="7"/>
  <c r="GM28" i="7"/>
  <c r="GM27" i="7"/>
  <c r="GM26" i="7"/>
  <c r="GM25" i="7"/>
  <c r="GM24" i="7"/>
  <c r="GM23" i="7"/>
  <c r="GM22" i="7"/>
  <c r="GM21" i="7"/>
  <c r="GM20" i="7"/>
  <c r="GM19" i="7"/>
  <c r="GM18" i="7"/>
  <c r="GM17" i="7"/>
  <c r="GM16" i="7"/>
  <c r="GM15" i="7"/>
  <c r="GM14" i="7"/>
  <c r="GM13" i="7"/>
  <c r="GM12" i="7"/>
  <c r="GM11" i="7"/>
  <c r="GM10" i="7"/>
  <c r="GJ11" i="7"/>
  <c r="GJ12" i="7"/>
  <c r="GJ13" i="7"/>
  <c r="GJ14" i="7"/>
  <c r="GJ15" i="7"/>
  <c r="GJ16" i="7"/>
  <c r="GJ17" i="7"/>
  <c r="GJ18" i="7"/>
  <c r="HZ18" i="7" s="1"/>
  <c r="GJ19" i="7"/>
  <c r="GJ22" i="7"/>
  <c r="GJ23" i="7"/>
  <c r="GJ24" i="7"/>
  <c r="GJ25" i="7"/>
  <c r="GJ26" i="7"/>
  <c r="GJ27" i="7"/>
  <c r="GJ28" i="7"/>
  <c r="GJ32" i="7"/>
  <c r="GJ33" i="7"/>
  <c r="GJ34" i="7"/>
  <c r="GJ35" i="7"/>
  <c r="GJ36" i="7"/>
  <c r="GJ37" i="7"/>
  <c r="GJ38" i="7"/>
  <c r="GJ39" i="7"/>
  <c r="GJ42" i="7"/>
  <c r="GJ43" i="7"/>
  <c r="GJ44" i="7"/>
  <c r="GJ45" i="7"/>
  <c r="GJ46" i="7"/>
  <c r="GJ47" i="7"/>
  <c r="GJ48" i="7"/>
  <c r="GJ49" i="7"/>
  <c r="GJ50" i="7"/>
  <c r="GJ51" i="7"/>
  <c r="GJ52" i="7"/>
  <c r="GJ53" i="7"/>
  <c r="GJ54" i="7"/>
  <c r="GJ55" i="7"/>
  <c r="GJ56" i="7"/>
  <c r="GJ57" i="7"/>
  <c r="GJ58" i="7"/>
  <c r="GJ59" i="7"/>
  <c r="GJ60" i="7"/>
  <c r="GJ61" i="7"/>
  <c r="GJ62" i="7"/>
  <c r="GJ63" i="7"/>
  <c r="GJ64" i="7"/>
  <c r="GJ65" i="7"/>
  <c r="GJ66" i="7"/>
  <c r="GJ67" i="7"/>
  <c r="GJ68" i="7"/>
  <c r="GJ69" i="7"/>
  <c r="GJ70" i="7"/>
  <c r="GJ71" i="7"/>
  <c r="GJ72" i="7"/>
  <c r="GJ73" i="7"/>
  <c r="GJ74" i="7"/>
  <c r="GJ75" i="7"/>
  <c r="GJ76" i="7"/>
  <c r="GJ77" i="7"/>
  <c r="GJ78" i="7"/>
  <c r="GJ10" i="7"/>
  <c r="GG77" i="7"/>
  <c r="GG76" i="7"/>
  <c r="GG75" i="7"/>
  <c r="GG74" i="7"/>
  <c r="GG73" i="7"/>
  <c r="GG72" i="7"/>
  <c r="GG71" i="7"/>
  <c r="GG70" i="7"/>
  <c r="GG69" i="7"/>
  <c r="GG68" i="7"/>
  <c r="GG67" i="7"/>
  <c r="GG66" i="7"/>
  <c r="GG65" i="7"/>
  <c r="GG64" i="7"/>
  <c r="GG63" i="7"/>
  <c r="GG62" i="7"/>
  <c r="GG61" i="7"/>
  <c r="GG60" i="7"/>
  <c r="GG59" i="7"/>
  <c r="GG58" i="7"/>
  <c r="GG57" i="7"/>
  <c r="GG56" i="7"/>
  <c r="GG55" i="7"/>
  <c r="GG54" i="7"/>
  <c r="GG53" i="7"/>
  <c r="GG52" i="7"/>
  <c r="GG51" i="7"/>
  <c r="GG50" i="7"/>
  <c r="GG49" i="7"/>
  <c r="GG48" i="7"/>
  <c r="GG47" i="7"/>
  <c r="GG46" i="7"/>
  <c r="GG45" i="7"/>
  <c r="GG44" i="7"/>
  <c r="GG43" i="7"/>
  <c r="GG42" i="7"/>
  <c r="GG39" i="7"/>
  <c r="GG38" i="7"/>
  <c r="GG37" i="7"/>
  <c r="GG36" i="7"/>
  <c r="GG35" i="7"/>
  <c r="GG34" i="7"/>
  <c r="GG33" i="7"/>
  <c r="GG32" i="7"/>
  <c r="GG28" i="7"/>
  <c r="GG27" i="7"/>
  <c r="GG26" i="7"/>
  <c r="GG25" i="7"/>
  <c r="GG24" i="7"/>
  <c r="GG23" i="7"/>
  <c r="GG22" i="7"/>
  <c r="GG21" i="7"/>
  <c r="GG20" i="7"/>
  <c r="GG19" i="7"/>
  <c r="GG18" i="7"/>
  <c r="GG17" i="7"/>
  <c r="GG16" i="7"/>
  <c r="GG15" i="7"/>
  <c r="GG14" i="7"/>
  <c r="GG13" i="7"/>
  <c r="GG12" i="7"/>
  <c r="GG11" i="7"/>
  <c r="GG10" i="7"/>
  <c r="GD77" i="7"/>
  <c r="GD76" i="7"/>
  <c r="GD75" i="7"/>
  <c r="GD74" i="7"/>
  <c r="GD73" i="7"/>
  <c r="GD72" i="7"/>
  <c r="GD71" i="7"/>
  <c r="GD70" i="7"/>
  <c r="GD69" i="7"/>
  <c r="GD68" i="7"/>
  <c r="GD67" i="7"/>
  <c r="GD66" i="7"/>
  <c r="GD65" i="7"/>
  <c r="GD64" i="7"/>
  <c r="GD63" i="7"/>
  <c r="GD62" i="7"/>
  <c r="GD61" i="7"/>
  <c r="GD60" i="7"/>
  <c r="GD59" i="7"/>
  <c r="GD58" i="7"/>
  <c r="GD57" i="7"/>
  <c r="GD56" i="7"/>
  <c r="GD55" i="7"/>
  <c r="GD54" i="7"/>
  <c r="GD53" i="7"/>
  <c r="GD52" i="7"/>
  <c r="GD51" i="7"/>
  <c r="GD50" i="7"/>
  <c r="GD49" i="7"/>
  <c r="GD48" i="7"/>
  <c r="GD47" i="7"/>
  <c r="GD46" i="7"/>
  <c r="GD45" i="7"/>
  <c r="GD44" i="7"/>
  <c r="GD43" i="7"/>
  <c r="GD42" i="7"/>
  <c r="GD40" i="7"/>
  <c r="GD39" i="7"/>
  <c r="GD38" i="7"/>
  <c r="GD37" i="7"/>
  <c r="GD36" i="7"/>
  <c r="GD35" i="7"/>
  <c r="GD34" i="7"/>
  <c r="GD33" i="7"/>
  <c r="GD32" i="7"/>
  <c r="GD31" i="7"/>
  <c r="GD30" i="7"/>
  <c r="GD29" i="7"/>
  <c r="GD28" i="7"/>
  <c r="GD27" i="7"/>
  <c r="GD26" i="7"/>
  <c r="GD25" i="7"/>
  <c r="GD24" i="7"/>
  <c r="GD23" i="7"/>
  <c r="GD22" i="7"/>
  <c r="GD21" i="7"/>
  <c r="GD20" i="7"/>
  <c r="GD19" i="7"/>
  <c r="GD18" i="7"/>
  <c r="GD17" i="7"/>
  <c r="GD16" i="7"/>
  <c r="GD15" i="7"/>
  <c r="GD14" i="7"/>
  <c r="GD13" i="7"/>
  <c r="GD12" i="7"/>
  <c r="GD11" i="7"/>
  <c r="GD10" i="7"/>
  <c r="GA77" i="7"/>
  <c r="GA76" i="7"/>
  <c r="GA75" i="7"/>
  <c r="GA74" i="7"/>
  <c r="GA73" i="7"/>
  <c r="GA72" i="7"/>
  <c r="GA71" i="7"/>
  <c r="GA70" i="7"/>
  <c r="GA69" i="7"/>
  <c r="GA68" i="7"/>
  <c r="GA67" i="7"/>
  <c r="GA66" i="7"/>
  <c r="GA65" i="7"/>
  <c r="GA64" i="7"/>
  <c r="GA63" i="7"/>
  <c r="GA62" i="7"/>
  <c r="GA61" i="7"/>
  <c r="GA60" i="7"/>
  <c r="GA59" i="7"/>
  <c r="GA58" i="7"/>
  <c r="GA57" i="7"/>
  <c r="GA56" i="7"/>
  <c r="GA55" i="7"/>
  <c r="GA54" i="7"/>
  <c r="GA53" i="7"/>
  <c r="GA52" i="7"/>
  <c r="GA51" i="7"/>
  <c r="GA50" i="7"/>
  <c r="GA49" i="7"/>
  <c r="GA48" i="7"/>
  <c r="GA47" i="7"/>
  <c r="GA46" i="7"/>
  <c r="GA45" i="7"/>
  <c r="GA44" i="7"/>
  <c r="GA43" i="7"/>
  <c r="GA42" i="7"/>
  <c r="GA40" i="7"/>
  <c r="GA39" i="7"/>
  <c r="GA38" i="7"/>
  <c r="GA37" i="7"/>
  <c r="GA36" i="7"/>
  <c r="GA35" i="7"/>
  <c r="GA34" i="7"/>
  <c r="GA33" i="7"/>
  <c r="GA32" i="7"/>
  <c r="GA31" i="7"/>
  <c r="GA30" i="7"/>
  <c r="GA29" i="7"/>
  <c r="GA28" i="7"/>
  <c r="GA27" i="7"/>
  <c r="GA26" i="7"/>
  <c r="GA25" i="7"/>
  <c r="GA24" i="7"/>
  <c r="GA23" i="7"/>
  <c r="GA22" i="7"/>
  <c r="GA21" i="7"/>
  <c r="GA20" i="7"/>
  <c r="GA19" i="7"/>
  <c r="GA18" i="7"/>
  <c r="GA17" i="7"/>
  <c r="GA16" i="7"/>
  <c r="GA15" i="7"/>
  <c r="GA14" i="7"/>
  <c r="GA13" i="7"/>
  <c r="GA12" i="7"/>
  <c r="GA11" i="7"/>
  <c r="GA10" i="7"/>
  <c r="FX77" i="7"/>
  <c r="FX76" i="7"/>
  <c r="FX75" i="7"/>
  <c r="FX74" i="7"/>
  <c r="FX73" i="7"/>
  <c r="FX72" i="7"/>
  <c r="FX71" i="7"/>
  <c r="FX70" i="7"/>
  <c r="FX69" i="7"/>
  <c r="FX68" i="7"/>
  <c r="FX67" i="7"/>
  <c r="FX66" i="7"/>
  <c r="FX65" i="7"/>
  <c r="FX64" i="7"/>
  <c r="FX63" i="7"/>
  <c r="FX62" i="7"/>
  <c r="FX61" i="7"/>
  <c r="FX60" i="7"/>
  <c r="FX59" i="7"/>
  <c r="FX58" i="7"/>
  <c r="FX57" i="7"/>
  <c r="FX56" i="7"/>
  <c r="FX55" i="7"/>
  <c r="FX54" i="7"/>
  <c r="FX53" i="7"/>
  <c r="FX52" i="7"/>
  <c r="FX51" i="7"/>
  <c r="FX50" i="7"/>
  <c r="FX49" i="7"/>
  <c r="FX48" i="7"/>
  <c r="FX47" i="7"/>
  <c r="FX46" i="7"/>
  <c r="FX45" i="7"/>
  <c r="FX44" i="7"/>
  <c r="FX43" i="7"/>
  <c r="FX42" i="7"/>
  <c r="FX40" i="7"/>
  <c r="FX39" i="7"/>
  <c r="FX38" i="7"/>
  <c r="FX37" i="7"/>
  <c r="FX36" i="7"/>
  <c r="FX35" i="7"/>
  <c r="FX34" i="7"/>
  <c r="FX33" i="7"/>
  <c r="FX32" i="7"/>
  <c r="FX31" i="7"/>
  <c r="FX30" i="7"/>
  <c r="FX29" i="7"/>
  <c r="FX28" i="7"/>
  <c r="FX27" i="7"/>
  <c r="FX26" i="7"/>
  <c r="FX25" i="7"/>
  <c r="FX24" i="7"/>
  <c r="FX23" i="7"/>
  <c r="FX22" i="7"/>
  <c r="FX21" i="7"/>
  <c r="FX20" i="7"/>
  <c r="FX19" i="7"/>
  <c r="FX18" i="7"/>
  <c r="FX17" i="7"/>
  <c r="FX16" i="7"/>
  <c r="FX15" i="7"/>
  <c r="FX14" i="7"/>
  <c r="FX13" i="7"/>
  <c r="FX12" i="7"/>
  <c r="FX11" i="7"/>
  <c r="FX10" i="7"/>
  <c r="FU77" i="7"/>
  <c r="FU76" i="7"/>
  <c r="FU75" i="7"/>
  <c r="FU74" i="7"/>
  <c r="FU73" i="7"/>
  <c r="FU72" i="7"/>
  <c r="FU71" i="7"/>
  <c r="FU70" i="7"/>
  <c r="FU69" i="7"/>
  <c r="FU68" i="7"/>
  <c r="FU67" i="7"/>
  <c r="FU66" i="7"/>
  <c r="FU65" i="7"/>
  <c r="FU64" i="7"/>
  <c r="FU63" i="7"/>
  <c r="FU62" i="7"/>
  <c r="FU61" i="7"/>
  <c r="FU60" i="7"/>
  <c r="FU59" i="7"/>
  <c r="FU58" i="7"/>
  <c r="FU57" i="7"/>
  <c r="FU56" i="7"/>
  <c r="FU55" i="7"/>
  <c r="FU54" i="7"/>
  <c r="FU53" i="7"/>
  <c r="FU52" i="7"/>
  <c r="FU51" i="7"/>
  <c r="FU50" i="7"/>
  <c r="FU49" i="7"/>
  <c r="FU48" i="7"/>
  <c r="FU47" i="7"/>
  <c r="FU46" i="7"/>
  <c r="FU45" i="7"/>
  <c r="FU44" i="7"/>
  <c r="FU43" i="7"/>
  <c r="FU42" i="7"/>
  <c r="FU39" i="7"/>
  <c r="FU38" i="7"/>
  <c r="FU37" i="7"/>
  <c r="FU36" i="7"/>
  <c r="FU35" i="7"/>
  <c r="FU34" i="7"/>
  <c r="FU33" i="7"/>
  <c r="FU32" i="7"/>
  <c r="FU30" i="7"/>
  <c r="FU29" i="7"/>
  <c r="FU28" i="7"/>
  <c r="FU27" i="7"/>
  <c r="FU26" i="7"/>
  <c r="FU25" i="7"/>
  <c r="FU24" i="7"/>
  <c r="FU23" i="7"/>
  <c r="FU22" i="7"/>
  <c r="FU19" i="7"/>
  <c r="FU18" i="7"/>
  <c r="FU17" i="7"/>
  <c r="FU16" i="7"/>
  <c r="FU15" i="7"/>
  <c r="FU14" i="7"/>
  <c r="FU13" i="7"/>
  <c r="FU12" i="7"/>
  <c r="FU11" i="7"/>
  <c r="FU10" i="7"/>
  <c r="FR13" i="7"/>
  <c r="FR14" i="7"/>
  <c r="FR15" i="7"/>
  <c r="FR16" i="7"/>
  <c r="FR17" i="7"/>
  <c r="FR19" i="7"/>
  <c r="FR22" i="7"/>
  <c r="FR23" i="7"/>
  <c r="FR24" i="7"/>
  <c r="FR25" i="7"/>
  <c r="FR26" i="7"/>
  <c r="FR27" i="7"/>
  <c r="FR28" i="7"/>
  <c r="FR29" i="7"/>
  <c r="FR30" i="7"/>
  <c r="FR32" i="7"/>
  <c r="FR33" i="7"/>
  <c r="FR34" i="7"/>
  <c r="FR35" i="7"/>
  <c r="FR36" i="7"/>
  <c r="FR37" i="7"/>
  <c r="FR38" i="7"/>
  <c r="FR39" i="7"/>
  <c r="FR42" i="7"/>
  <c r="FR43" i="7"/>
  <c r="FR44" i="7"/>
  <c r="FR45" i="7"/>
  <c r="FR46" i="7"/>
  <c r="FR47" i="7"/>
  <c r="FR48" i="7"/>
  <c r="FR49" i="7"/>
  <c r="FR50" i="7"/>
  <c r="FR51" i="7"/>
  <c r="FR52" i="7"/>
  <c r="FR53" i="7"/>
  <c r="FR54" i="7"/>
  <c r="FR55" i="7"/>
  <c r="FR56" i="7"/>
  <c r="FR57" i="7"/>
  <c r="FR58" i="7"/>
  <c r="FR59" i="7"/>
  <c r="FR60" i="7"/>
  <c r="FR61" i="7"/>
  <c r="FR62" i="7"/>
  <c r="FR63" i="7"/>
  <c r="FR64" i="7"/>
  <c r="FR65" i="7"/>
  <c r="FR66" i="7"/>
  <c r="FR67" i="7"/>
  <c r="FR68" i="7"/>
  <c r="FR69" i="7"/>
  <c r="FR70" i="7"/>
  <c r="FR71" i="7"/>
  <c r="FR72" i="7"/>
  <c r="FR73" i="7"/>
  <c r="FR74" i="7"/>
  <c r="FR75" i="7"/>
  <c r="FR76" i="7"/>
  <c r="FR77" i="7"/>
  <c r="FR78" i="7"/>
  <c r="FR10" i="7"/>
  <c r="FO11" i="7"/>
  <c r="FO12" i="7"/>
  <c r="FO13" i="7"/>
  <c r="FO14" i="7"/>
  <c r="FO15" i="7"/>
  <c r="FO16" i="7"/>
  <c r="FO17" i="7"/>
  <c r="FO18" i="7"/>
  <c r="FO19" i="7"/>
  <c r="FO20" i="7"/>
  <c r="FO21" i="7"/>
  <c r="FO22" i="7"/>
  <c r="FO23" i="7"/>
  <c r="FO24" i="7"/>
  <c r="FO25" i="7"/>
  <c r="FO26" i="7"/>
  <c r="FO27" i="7"/>
  <c r="FO28" i="7"/>
  <c r="FO29" i="7"/>
  <c r="FO30" i="7"/>
  <c r="FO31" i="7"/>
  <c r="FO32" i="7"/>
  <c r="FO33" i="7"/>
  <c r="FO34" i="7"/>
  <c r="FO35" i="7"/>
  <c r="FO36" i="7"/>
  <c r="FO37" i="7"/>
  <c r="FO38" i="7"/>
  <c r="FO39" i="7"/>
  <c r="FO40" i="7"/>
  <c r="FO42" i="7"/>
  <c r="FO43" i="7"/>
  <c r="FO44" i="7"/>
  <c r="FO45" i="7"/>
  <c r="FO46" i="7"/>
  <c r="FO47" i="7"/>
  <c r="FO48" i="7"/>
  <c r="FO49" i="7"/>
  <c r="FO50" i="7"/>
  <c r="FO51" i="7"/>
  <c r="FO52" i="7"/>
  <c r="FO53" i="7"/>
  <c r="FO54" i="7"/>
  <c r="FO55" i="7"/>
  <c r="FO56" i="7"/>
  <c r="FO57" i="7"/>
  <c r="FO58" i="7"/>
  <c r="FO59" i="7"/>
  <c r="FO60" i="7"/>
  <c r="FO61" i="7"/>
  <c r="FO62" i="7"/>
  <c r="FO63" i="7"/>
  <c r="FO64" i="7"/>
  <c r="FO65" i="7"/>
  <c r="FO66" i="7"/>
  <c r="FO67" i="7"/>
  <c r="FO68" i="7"/>
  <c r="FO69" i="7"/>
  <c r="FO70" i="7"/>
  <c r="FO71" i="7"/>
  <c r="FO72" i="7"/>
  <c r="FO73" i="7"/>
  <c r="FO74" i="7"/>
  <c r="FO75" i="7"/>
  <c r="FO76" i="7"/>
  <c r="FO77" i="7"/>
  <c r="FO78" i="7"/>
  <c r="FO10" i="7"/>
  <c r="FL77" i="7"/>
  <c r="FL76" i="7"/>
  <c r="FL75" i="7"/>
  <c r="FL74" i="7"/>
  <c r="FL73" i="7"/>
  <c r="FL72" i="7"/>
  <c r="FL71" i="7"/>
  <c r="FL70" i="7"/>
  <c r="FL69" i="7"/>
  <c r="FL68" i="7"/>
  <c r="FL67" i="7"/>
  <c r="FL66" i="7"/>
  <c r="FL65" i="7"/>
  <c r="FL64" i="7"/>
  <c r="FL63" i="7"/>
  <c r="FL62" i="7"/>
  <c r="FL61" i="7"/>
  <c r="FL60" i="7"/>
  <c r="FL59" i="7"/>
  <c r="FL58" i="7"/>
  <c r="FL57" i="7"/>
  <c r="FL56" i="7"/>
  <c r="FL55" i="7"/>
  <c r="FL54" i="7"/>
  <c r="FL53" i="7"/>
  <c r="FL52" i="7"/>
  <c r="FL51" i="7"/>
  <c r="FL50" i="7"/>
  <c r="FL49" i="7"/>
  <c r="FL48" i="7"/>
  <c r="FL47" i="7"/>
  <c r="FL46" i="7"/>
  <c r="FL45" i="7"/>
  <c r="FL44" i="7"/>
  <c r="FL43" i="7"/>
  <c r="FL42" i="7"/>
  <c r="FL40" i="7"/>
  <c r="FL39" i="7"/>
  <c r="FL38" i="7"/>
  <c r="FL37" i="7"/>
  <c r="FL36" i="7"/>
  <c r="FL35" i="7"/>
  <c r="FL34" i="7"/>
  <c r="FL33" i="7"/>
  <c r="FL32" i="7"/>
  <c r="FL31" i="7"/>
  <c r="FL30" i="7"/>
  <c r="FL29" i="7"/>
  <c r="FL28" i="7"/>
  <c r="FL27" i="7"/>
  <c r="FL26" i="7"/>
  <c r="FL25" i="7"/>
  <c r="FL24" i="7"/>
  <c r="FL23" i="7"/>
  <c r="FL22" i="7"/>
  <c r="FL21" i="7"/>
  <c r="FL20" i="7"/>
  <c r="FL19" i="7"/>
  <c r="FL18" i="7"/>
  <c r="FL17" i="7"/>
  <c r="FL16" i="7"/>
  <c r="FL15" i="7"/>
  <c r="FL14" i="7"/>
  <c r="FL13" i="7"/>
  <c r="FL12" i="7"/>
  <c r="FL11" i="7"/>
  <c r="FL10" i="7"/>
  <c r="FI11" i="7"/>
  <c r="FI12" i="7"/>
  <c r="FI13" i="7"/>
  <c r="FI14" i="7"/>
  <c r="FI15" i="7"/>
  <c r="FI16" i="7"/>
  <c r="FI17" i="7"/>
  <c r="FI18" i="7"/>
  <c r="FI19" i="7"/>
  <c r="FI20" i="7"/>
  <c r="FI21" i="7"/>
  <c r="FI22" i="7"/>
  <c r="FI23" i="7"/>
  <c r="FI24" i="7"/>
  <c r="FI25" i="7"/>
  <c r="FI26" i="7"/>
  <c r="FI27" i="7"/>
  <c r="FI28" i="7"/>
  <c r="FI29" i="7"/>
  <c r="FI30" i="7"/>
  <c r="FI31" i="7"/>
  <c r="FI32" i="7"/>
  <c r="FI33" i="7"/>
  <c r="FI34" i="7"/>
  <c r="FI35" i="7"/>
  <c r="FI36" i="7"/>
  <c r="FI37" i="7"/>
  <c r="FI38" i="7"/>
  <c r="FI39" i="7"/>
  <c r="FI40" i="7"/>
  <c r="FI42" i="7"/>
  <c r="FI43" i="7"/>
  <c r="FI44" i="7"/>
  <c r="FI45" i="7"/>
  <c r="FI46" i="7"/>
  <c r="FI47" i="7"/>
  <c r="FI48" i="7"/>
  <c r="FI49" i="7"/>
  <c r="FI50" i="7"/>
  <c r="FI51" i="7"/>
  <c r="FI52" i="7"/>
  <c r="FI53" i="7"/>
  <c r="FI54" i="7"/>
  <c r="FI55" i="7"/>
  <c r="FI56" i="7"/>
  <c r="FI57" i="7"/>
  <c r="FI58" i="7"/>
  <c r="FI59" i="7"/>
  <c r="FI60" i="7"/>
  <c r="FI61" i="7"/>
  <c r="FI62" i="7"/>
  <c r="FI63" i="7"/>
  <c r="FI64" i="7"/>
  <c r="FI65" i="7"/>
  <c r="FI66" i="7"/>
  <c r="FI67" i="7"/>
  <c r="FI68" i="7"/>
  <c r="FI69" i="7"/>
  <c r="FI70" i="7"/>
  <c r="FI71" i="7"/>
  <c r="FI72" i="7"/>
  <c r="FI73" i="7"/>
  <c r="FI74" i="7"/>
  <c r="FI75" i="7"/>
  <c r="FI76" i="7"/>
  <c r="FI77" i="7"/>
  <c r="FI78" i="7"/>
  <c r="FI10" i="7"/>
  <c r="FF77" i="7"/>
  <c r="FF76" i="7"/>
  <c r="FF75" i="7"/>
  <c r="FF74" i="7"/>
  <c r="FF73" i="7"/>
  <c r="FF72" i="7"/>
  <c r="FF71" i="7"/>
  <c r="FF70" i="7"/>
  <c r="FF69" i="7"/>
  <c r="FF68" i="7"/>
  <c r="FF67" i="7"/>
  <c r="FF66" i="7"/>
  <c r="FF65" i="7"/>
  <c r="FF64" i="7"/>
  <c r="FF63" i="7"/>
  <c r="FF62" i="7"/>
  <c r="FF61" i="7"/>
  <c r="FF60" i="7"/>
  <c r="FF59" i="7"/>
  <c r="FF58" i="7"/>
  <c r="FF57" i="7"/>
  <c r="FF56" i="7"/>
  <c r="FF55" i="7"/>
  <c r="FF54" i="7"/>
  <c r="FF53" i="7"/>
  <c r="FF52" i="7"/>
  <c r="FF51" i="7"/>
  <c r="FF50" i="7"/>
  <c r="FF49" i="7"/>
  <c r="FF48" i="7"/>
  <c r="FF47" i="7"/>
  <c r="FF46" i="7"/>
  <c r="FF45" i="7"/>
  <c r="FF44" i="7"/>
  <c r="FF43" i="7"/>
  <c r="FF42" i="7"/>
  <c r="FF40" i="7"/>
  <c r="FF39" i="7"/>
  <c r="FF38" i="7"/>
  <c r="FF37" i="7"/>
  <c r="FF36" i="7"/>
  <c r="FF35" i="7"/>
  <c r="FF34" i="7"/>
  <c r="FF33" i="7"/>
  <c r="FF32" i="7"/>
  <c r="FF31" i="7"/>
  <c r="FF30" i="7"/>
  <c r="FF29" i="7"/>
  <c r="FF28" i="7"/>
  <c r="FF27" i="7"/>
  <c r="FF26" i="7"/>
  <c r="FF25" i="7"/>
  <c r="FF24" i="7"/>
  <c r="FF23" i="7"/>
  <c r="FF22" i="7"/>
  <c r="FF21" i="7"/>
  <c r="FF20" i="7"/>
  <c r="FF19" i="7"/>
  <c r="FF18" i="7"/>
  <c r="FF17" i="7"/>
  <c r="FF16" i="7"/>
  <c r="FF15" i="7"/>
  <c r="FF14" i="7"/>
  <c r="FF13" i="7"/>
  <c r="FF12" i="7"/>
  <c r="FF11" i="7"/>
  <c r="FF10" i="7"/>
  <c r="FC11" i="7"/>
  <c r="FC13" i="7"/>
  <c r="FC14" i="7"/>
  <c r="FC15" i="7"/>
  <c r="FC16" i="7"/>
  <c r="FC17" i="7"/>
  <c r="FC18" i="7"/>
  <c r="FC19" i="7"/>
  <c r="FC20" i="7"/>
  <c r="FC22" i="7"/>
  <c r="FC23" i="7"/>
  <c r="FC24" i="7"/>
  <c r="FC25" i="7"/>
  <c r="FC26" i="7"/>
  <c r="FC27" i="7"/>
  <c r="FC28" i="7"/>
  <c r="FC29" i="7"/>
  <c r="FC30" i="7"/>
  <c r="FC32" i="7"/>
  <c r="FC33" i="7"/>
  <c r="FC34" i="7"/>
  <c r="FC35" i="7"/>
  <c r="FC36" i="7"/>
  <c r="FC37" i="7"/>
  <c r="FC38" i="7"/>
  <c r="FC39" i="7"/>
  <c r="FC42" i="7"/>
  <c r="FC43" i="7"/>
  <c r="FC44" i="7"/>
  <c r="FC45" i="7"/>
  <c r="FC46" i="7"/>
  <c r="FC47" i="7"/>
  <c r="FC48" i="7"/>
  <c r="FC49" i="7"/>
  <c r="FC50" i="7"/>
  <c r="FC51" i="7"/>
  <c r="FC52" i="7"/>
  <c r="FC53" i="7"/>
  <c r="FC54" i="7"/>
  <c r="FC55" i="7"/>
  <c r="FC56" i="7"/>
  <c r="FC57" i="7"/>
  <c r="FC58" i="7"/>
  <c r="FC59" i="7"/>
  <c r="FC60" i="7"/>
  <c r="FC61" i="7"/>
  <c r="FC62" i="7"/>
  <c r="FC63" i="7"/>
  <c r="FC64" i="7"/>
  <c r="FC65" i="7"/>
  <c r="FC66" i="7"/>
  <c r="FC67" i="7"/>
  <c r="FC68" i="7"/>
  <c r="FC69" i="7"/>
  <c r="FC70" i="7"/>
  <c r="FC71" i="7"/>
  <c r="FC72" i="7"/>
  <c r="FC73" i="7"/>
  <c r="FC74" i="7"/>
  <c r="FC75" i="7"/>
  <c r="FC76" i="7"/>
  <c r="FC77" i="7"/>
  <c r="FC78" i="7"/>
  <c r="FC10" i="7"/>
  <c r="JD28" i="7" l="1"/>
  <c r="LI28" i="7" s="1"/>
  <c r="LL28" i="7" s="1"/>
  <c r="EZ77" i="7"/>
  <c r="EZ76" i="7"/>
  <c r="EZ75" i="7"/>
  <c r="EZ74" i="7"/>
  <c r="EZ73" i="7"/>
  <c r="EZ72" i="7"/>
  <c r="EZ71" i="7"/>
  <c r="EZ70" i="7"/>
  <c r="EZ69" i="7"/>
  <c r="EZ68" i="7"/>
  <c r="EZ67" i="7"/>
  <c r="EZ66" i="7"/>
  <c r="EZ65" i="7"/>
  <c r="EZ64" i="7"/>
  <c r="EZ63" i="7"/>
  <c r="EZ62" i="7"/>
  <c r="EZ61" i="7"/>
  <c r="EZ60" i="7"/>
  <c r="EZ59" i="7"/>
  <c r="EZ58" i="7"/>
  <c r="EZ57" i="7"/>
  <c r="EZ56" i="7"/>
  <c r="EZ55" i="7"/>
  <c r="EZ54" i="7"/>
  <c r="EZ53" i="7"/>
  <c r="EZ52" i="7"/>
  <c r="EZ51" i="7"/>
  <c r="EZ50" i="7"/>
  <c r="EZ49" i="7"/>
  <c r="EZ48" i="7"/>
  <c r="EZ47" i="7"/>
  <c r="EZ46" i="7"/>
  <c r="EZ45" i="7"/>
  <c r="EZ44" i="7"/>
  <c r="EZ43" i="7"/>
  <c r="EZ42" i="7"/>
  <c r="EZ39" i="7"/>
  <c r="EZ38" i="7"/>
  <c r="EZ37" i="7"/>
  <c r="EZ36" i="7"/>
  <c r="EZ35" i="7"/>
  <c r="EZ34" i="7"/>
  <c r="EZ33" i="7"/>
  <c r="EZ32" i="7"/>
  <c r="EZ30" i="7"/>
  <c r="EZ29" i="7"/>
  <c r="EZ28" i="7"/>
  <c r="EZ27" i="7"/>
  <c r="EZ26" i="7"/>
  <c r="EZ25" i="7"/>
  <c r="EZ24" i="7"/>
  <c r="EZ23" i="7"/>
  <c r="EZ22" i="7"/>
  <c r="EZ20" i="7"/>
  <c r="EZ19" i="7"/>
  <c r="EZ18" i="7"/>
  <c r="EZ17" i="7"/>
  <c r="EZ16" i="7"/>
  <c r="EZ15" i="7"/>
  <c r="EZ14" i="7"/>
  <c r="EZ13" i="7"/>
  <c r="EZ12" i="7"/>
  <c r="FC12" i="7" s="1"/>
  <c r="EZ11" i="7"/>
  <c r="EZ10" i="7"/>
  <c r="EW77" i="7"/>
  <c r="EW76" i="7"/>
  <c r="EW75" i="7"/>
  <c r="EW74" i="7"/>
  <c r="EW73" i="7"/>
  <c r="EW72" i="7"/>
  <c r="EW71" i="7"/>
  <c r="EW70" i="7"/>
  <c r="EW69" i="7"/>
  <c r="EW68" i="7"/>
  <c r="EW67" i="7"/>
  <c r="EW66" i="7"/>
  <c r="EW65" i="7"/>
  <c r="EW64" i="7"/>
  <c r="EW63" i="7"/>
  <c r="EW62" i="7"/>
  <c r="EW61" i="7"/>
  <c r="EW60" i="7"/>
  <c r="EW59" i="7"/>
  <c r="EW58" i="7"/>
  <c r="EW57" i="7"/>
  <c r="EW56" i="7"/>
  <c r="EW55" i="7"/>
  <c r="EW54" i="7"/>
  <c r="EW53" i="7"/>
  <c r="EW52" i="7"/>
  <c r="EW51" i="7"/>
  <c r="EW50" i="7"/>
  <c r="EW49" i="7"/>
  <c r="EW48" i="7"/>
  <c r="EW47" i="7"/>
  <c r="EW46" i="7"/>
  <c r="EW45" i="7"/>
  <c r="EW44" i="7"/>
  <c r="EW43" i="7"/>
  <c r="EW42" i="7"/>
  <c r="EW40" i="7"/>
  <c r="EW39" i="7"/>
  <c r="EW38" i="7"/>
  <c r="EW37" i="7"/>
  <c r="EW36" i="7"/>
  <c r="EW35" i="7"/>
  <c r="EW34" i="7"/>
  <c r="EW33" i="7"/>
  <c r="EW32" i="7"/>
  <c r="EW31" i="7"/>
  <c r="EW30" i="7"/>
  <c r="EW29" i="7"/>
  <c r="EW28" i="7"/>
  <c r="EW27" i="7"/>
  <c r="EW26" i="7"/>
  <c r="EW25" i="7"/>
  <c r="EW24" i="7"/>
  <c r="EW23" i="7"/>
  <c r="EW22" i="7"/>
  <c r="EW21" i="7"/>
  <c r="EW20" i="7"/>
  <c r="EW19" i="7"/>
  <c r="EW18" i="7"/>
  <c r="EW17" i="7"/>
  <c r="EW16" i="7"/>
  <c r="EW15" i="7"/>
  <c r="EW14" i="7"/>
  <c r="EW13" i="7"/>
  <c r="EW12" i="7"/>
  <c r="EW11" i="7"/>
  <c r="EW10" i="7"/>
  <c r="ET77" i="7"/>
  <c r="ET76" i="7"/>
  <c r="ET75" i="7"/>
  <c r="ET74" i="7"/>
  <c r="ET73" i="7"/>
  <c r="ET72" i="7"/>
  <c r="ET71" i="7"/>
  <c r="ET70" i="7"/>
  <c r="ET69" i="7"/>
  <c r="ET68" i="7"/>
  <c r="ET67" i="7"/>
  <c r="ET66" i="7"/>
  <c r="ET65" i="7"/>
  <c r="ET64" i="7"/>
  <c r="ET63" i="7"/>
  <c r="ET62" i="7"/>
  <c r="ET61" i="7"/>
  <c r="ET60" i="7"/>
  <c r="ET59" i="7"/>
  <c r="ET58" i="7"/>
  <c r="ET57" i="7"/>
  <c r="ET56" i="7"/>
  <c r="ET55" i="7"/>
  <c r="ET54" i="7"/>
  <c r="ET53" i="7"/>
  <c r="ET52" i="7"/>
  <c r="ET51" i="7"/>
  <c r="ET50" i="7"/>
  <c r="ET49" i="7"/>
  <c r="ET48" i="7"/>
  <c r="ET47" i="7"/>
  <c r="ET46" i="7"/>
  <c r="ET45" i="7"/>
  <c r="ET44" i="7"/>
  <c r="ET43" i="7"/>
  <c r="ET42" i="7"/>
  <c r="ET40" i="7"/>
  <c r="ET39" i="7"/>
  <c r="ET38" i="7"/>
  <c r="ET37" i="7"/>
  <c r="ET36" i="7"/>
  <c r="ET35" i="7"/>
  <c r="ET34" i="7"/>
  <c r="ET33" i="7"/>
  <c r="ET32" i="7"/>
  <c r="ET31" i="7"/>
  <c r="ET30" i="7"/>
  <c r="ET29" i="7"/>
  <c r="ET28" i="7"/>
  <c r="ET27" i="7"/>
  <c r="ET26" i="7"/>
  <c r="ET25" i="7"/>
  <c r="ET24" i="7"/>
  <c r="ET23" i="7"/>
  <c r="ET22" i="7"/>
  <c r="ET21" i="7"/>
  <c r="ET20" i="7"/>
  <c r="ET19" i="7"/>
  <c r="ET18" i="7"/>
  <c r="ET17" i="7"/>
  <c r="ET16" i="7"/>
  <c r="ET15" i="7"/>
  <c r="ET14" i="7"/>
  <c r="ET13" i="7"/>
  <c r="ET12" i="7"/>
  <c r="ET11" i="7"/>
  <c r="ET10" i="7"/>
  <c r="EQ77" i="7"/>
  <c r="EQ76" i="7"/>
  <c r="EQ75" i="7"/>
  <c r="EQ74" i="7"/>
  <c r="EQ73" i="7"/>
  <c r="EQ72" i="7"/>
  <c r="EQ71" i="7"/>
  <c r="EQ70" i="7"/>
  <c r="EQ69" i="7"/>
  <c r="EQ68" i="7"/>
  <c r="EQ67" i="7"/>
  <c r="EQ66" i="7"/>
  <c r="EQ65" i="7"/>
  <c r="EQ64" i="7"/>
  <c r="EQ63" i="7"/>
  <c r="EQ62" i="7"/>
  <c r="EQ61" i="7"/>
  <c r="EQ60" i="7"/>
  <c r="EQ59" i="7"/>
  <c r="EQ58" i="7"/>
  <c r="EQ57" i="7"/>
  <c r="EQ56" i="7"/>
  <c r="EQ55" i="7"/>
  <c r="EQ54" i="7"/>
  <c r="EQ53" i="7"/>
  <c r="EQ52" i="7"/>
  <c r="EQ51" i="7"/>
  <c r="EQ50" i="7"/>
  <c r="EQ49" i="7"/>
  <c r="EQ48" i="7"/>
  <c r="EQ47" i="7"/>
  <c r="EQ46" i="7"/>
  <c r="EQ45" i="7"/>
  <c r="EQ44" i="7"/>
  <c r="EQ43" i="7"/>
  <c r="EQ42" i="7"/>
  <c r="EQ40" i="7"/>
  <c r="EQ39" i="7"/>
  <c r="EQ38" i="7"/>
  <c r="EQ37" i="7"/>
  <c r="EQ36" i="7"/>
  <c r="EQ35" i="7"/>
  <c r="EQ34" i="7"/>
  <c r="EQ33" i="7"/>
  <c r="EQ32" i="7"/>
  <c r="EQ31" i="7"/>
  <c r="EQ30" i="7"/>
  <c r="EQ29" i="7"/>
  <c r="EQ28" i="7"/>
  <c r="EQ27" i="7"/>
  <c r="EQ26" i="7"/>
  <c r="EQ25" i="7"/>
  <c r="EQ24" i="7"/>
  <c r="EQ23" i="7"/>
  <c r="EQ22" i="7"/>
  <c r="EQ21" i="7"/>
  <c r="EQ20" i="7"/>
  <c r="EQ19" i="7"/>
  <c r="EQ18" i="7"/>
  <c r="EQ17" i="7"/>
  <c r="EQ16" i="7"/>
  <c r="EQ15" i="7"/>
  <c r="EQ14" i="7"/>
  <c r="EQ13" i="7"/>
  <c r="EQ12" i="7"/>
  <c r="EQ11" i="7"/>
  <c r="EQ10" i="7"/>
  <c r="EN11" i="7"/>
  <c r="EN12" i="7"/>
  <c r="EN13" i="7"/>
  <c r="EN14" i="7"/>
  <c r="EN15" i="7"/>
  <c r="EN16" i="7"/>
  <c r="EN17" i="7"/>
  <c r="EN18" i="7"/>
  <c r="EN19" i="7"/>
  <c r="EN20" i="7"/>
  <c r="EN21" i="7"/>
  <c r="EN22" i="7"/>
  <c r="EN23" i="7"/>
  <c r="EN24" i="7"/>
  <c r="EN25" i="7"/>
  <c r="EN26" i="7"/>
  <c r="EN27" i="7"/>
  <c r="EN28" i="7"/>
  <c r="EN29" i="7"/>
  <c r="EN30" i="7"/>
  <c r="EN31" i="7"/>
  <c r="EN32" i="7"/>
  <c r="EN33" i="7"/>
  <c r="EN34" i="7"/>
  <c r="EN35" i="7"/>
  <c r="EN36" i="7"/>
  <c r="EN37" i="7"/>
  <c r="EN38" i="7"/>
  <c r="EN39" i="7"/>
  <c r="EN40" i="7"/>
  <c r="EN42" i="7"/>
  <c r="EN43" i="7"/>
  <c r="EN44" i="7"/>
  <c r="EN45" i="7"/>
  <c r="EN46" i="7"/>
  <c r="EN47" i="7"/>
  <c r="EN48" i="7"/>
  <c r="EN49" i="7"/>
  <c r="EN50" i="7"/>
  <c r="EN51" i="7"/>
  <c r="EN52" i="7"/>
  <c r="EN53" i="7"/>
  <c r="EN54" i="7"/>
  <c r="EN55" i="7"/>
  <c r="EN56" i="7"/>
  <c r="EN57" i="7"/>
  <c r="EN58" i="7"/>
  <c r="EN59" i="7"/>
  <c r="EN60" i="7"/>
  <c r="EN61" i="7"/>
  <c r="EN62" i="7"/>
  <c r="EN63" i="7"/>
  <c r="EN64" i="7"/>
  <c r="EN65" i="7"/>
  <c r="EN66" i="7"/>
  <c r="EN67" i="7"/>
  <c r="EN68" i="7"/>
  <c r="EN69" i="7"/>
  <c r="EN70" i="7"/>
  <c r="EN71" i="7"/>
  <c r="EN72" i="7"/>
  <c r="EN73" i="7"/>
  <c r="EN74" i="7"/>
  <c r="EN75" i="7"/>
  <c r="EN76" i="7"/>
  <c r="EN77" i="7"/>
  <c r="EN78" i="7"/>
  <c r="EN10" i="7"/>
  <c r="EK77" i="7"/>
  <c r="EK76" i="7"/>
  <c r="EK75" i="7"/>
  <c r="EK74" i="7"/>
  <c r="EK73" i="7"/>
  <c r="EK72" i="7"/>
  <c r="EK71" i="7"/>
  <c r="EK70" i="7"/>
  <c r="EK69" i="7"/>
  <c r="EK68" i="7"/>
  <c r="EK67" i="7"/>
  <c r="EK66" i="7"/>
  <c r="EK65" i="7"/>
  <c r="EK64" i="7"/>
  <c r="EK63" i="7"/>
  <c r="EK62" i="7"/>
  <c r="EK61" i="7"/>
  <c r="EK60" i="7"/>
  <c r="EK59" i="7"/>
  <c r="EK58" i="7"/>
  <c r="EK57" i="7"/>
  <c r="EK56" i="7"/>
  <c r="EK55" i="7"/>
  <c r="EK54" i="7"/>
  <c r="EK53" i="7"/>
  <c r="EK52" i="7"/>
  <c r="EK51" i="7"/>
  <c r="EK50" i="7"/>
  <c r="EK49" i="7"/>
  <c r="EK48" i="7"/>
  <c r="EK47" i="7"/>
  <c r="EK46" i="7"/>
  <c r="EK45" i="7"/>
  <c r="EK44" i="7"/>
  <c r="EK43" i="7"/>
  <c r="EK42" i="7"/>
  <c r="EK40" i="7"/>
  <c r="EK39" i="7"/>
  <c r="EK38" i="7"/>
  <c r="EK37" i="7"/>
  <c r="EK36" i="7"/>
  <c r="EK35" i="7"/>
  <c r="EK34" i="7"/>
  <c r="EK33" i="7"/>
  <c r="EK32" i="7"/>
  <c r="EK31" i="7"/>
  <c r="EK30" i="7"/>
  <c r="EK29" i="7"/>
  <c r="EK28" i="7"/>
  <c r="EK27" i="7"/>
  <c r="EK26" i="7"/>
  <c r="EK25" i="7"/>
  <c r="EK24" i="7"/>
  <c r="EK23" i="7"/>
  <c r="EK22" i="7"/>
  <c r="EK21" i="7"/>
  <c r="EK20" i="7"/>
  <c r="EK19" i="7"/>
  <c r="EK18" i="7"/>
  <c r="EK17" i="7"/>
  <c r="EK16" i="7"/>
  <c r="EK15" i="7"/>
  <c r="EK14" i="7"/>
  <c r="EK13" i="7"/>
  <c r="EK12" i="7"/>
  <c r="EK11" i="7"/>
  <c r="EK10" i="7"/>
  <c r="EH77" i="7"/>
  <c r="EH76" i="7"/>
  <c r="EH75" i="7"/>
  <c r="EH74" i="7"/>
  <c r="EH73" i="7"/>
  <c r="EH72" i="7"/>
  <c r="EH71" i="7"/>
  <c r="EH70" i="7"/>
  <c r="EH69" i="7"/>
  <c r="EH68" i="7"/>
  <c r="EH67" i="7"/>
  <c r="EH66" i="7"/>
  <c r="EH65" i="7"/>
  <c r="EH64" i="7"/>
  <c r="EH63" i="7"/>
  <c r="EH62" i="7"/>
  <c r="EH61" i="7"/>
  <c r="EH60" i="7"/>
  <c r="EH59" i="7"/>
  <c r="EH58" i="7"/>
  <c r="EH57" i="7"/>
  <c r="EH56" i="7"/>
  <c r="EH55" i="7"/>
  <c r="EH54" i="7"/>
  <c r="EH53" i="7"/>
  <c r="EH52" i="7"/>
  <c r="EH51" i="7"/>
  <c r="EH50" i="7"/>
  <c r="EH49" i="7"/>
  <c r="EH48" i="7"/>
  <c r="EH47" i="7"/>
  <c r="EH46" i="7"/>
  <c r="EH45" i="7"/>
  <c r="EH44" i="7"/>
  <c r="EH43" i="7"/>
  <c r="EH42" i="7"/>
  <c r="EH40" i="7"/>
  <c r="EH39" i="7"/>
  <c r="EH38" i="7"/>
  <c r="EH37" i="7"/>
  <c r="EH36" i="7"/>
  <c r="EH35" i="7"/>
  <c r="EH34" i="7"/>
  <c r="EH33" i="7"/>
  <c r="EH32" i="7"/>
  <c r="EH31" i="7"/>
  <c r="EH30" i="7"/>
  <c r="EH29" i="7"/>
  <c r="EH28" i="7"/>
  <c r="EH27" i="7"/>
  <c r="EH26" i="7"/>
  <c r="EH25" i="7"/>
  <c r="EH24" i="7"/>
  <c r="EH23" i="7"/>
  <c r="EH22" i="7"/>
  <c r="EH21" i="7"/>
  <c r="EH20" i="7"/>
  <c r="EH19" i="7"/>
  <c r="EH18" i="7"/>
  <c r="EH17" i="7"/>
  <c r="EH16" i="7"/>
  <c r="EH15" i="7"/>
  <c r="EH14" i="7"/>
  <c r="EH13" i="7"/>
  <c r="EH12" i="7"/>
  <c r="EH11" i="7"/>
  <c r="EH10" i="7"/>
  <c r="EE77" i="7"/>
  <c r="EE76" i="7"/>
  <c r="EE75" i="7"/>
  <c r="EE74" i="7"/>
  <c r="EE73" i="7"/>
  <c r="EE72" i="7"/>
  <c r="EE71" i="7"/>
  <c r="EE70" i="7"/>
  <c r="EE69" i="7"/>
  <c r="EE68" i="7"/>
  <c r="EE67" i="7"/>
  <c r="EE66" i="7"/>
  <c r="EE65" i="7"/>
  <c r="EE64" i="7"/>
  <c r="EE63" i="7"/>
  <c r="EE62" i="7"/>
  <c r="EE61" i="7"/>
  <c r="EE60" i="7"/>
  <c r="EE59" i="7"/>
  <c r="EE58" i="7"/>
  <c r="EE57" i="7"/>
  <c r="EE56" i="7"/>
  <c r="EE55" i="7"/>
  <c r="EE54" i="7"/>
  <c r="EE53" i="7"/>
  <c r="EE52" i="7"/>
  <c r="EE51" i="7"/>
  <c r="EE50" i="7"/>
  <c r="EE49" i="7"/>
  <c r="EE48" i="7"/>
  <c r="EE47" i="7"/>
  <c r="EE46" i="7"/>
  <c r="EE45" i="7"/>
  <c r="EE44" i="7"/>
  <c r="EE43" i="7"/>
  <c r="EE42" i="7"/>
  <c r="EE40" i="7"/>
  <c r="EE39" i="7"/>
  <c r="EE38" i="7"/>
  <c r="EE37" i="7"/>
  <c r="EE36" i="7"/>
  <c r="EE35" i="7"/>
  <c r="EE34" i="7"/>
  <c r="EE33" i="7"/>
  <c r="EE32" i="7"/>
  <c r="EE31" i="7"/>
  <c r="EE30" i="7"/>
  <c r="EE29" i="7"/>
  <c r="EE28" i="7"/>
  <c r="EE27" i="7"/>
  <c r="EE26" i="7"/>
  <c r="EE25" i="7"/>
  <c r="EE24" i="7"/>
  <c r="EE23" i="7"/>
  <c r="EE22" i="7"/>
  <c r="EE21" i="7"/>
  <c r="EE20" i="7"/>
  <c r="EE19" i="7"/>
  <c r="EE18" i="7"/>
  <c r="EE17" i="7"/>
  <c r="EE16" i="7"/>
  <c r="EE15" i="7"/>
  <c r="EE14" i="7"/>
  <c r="EE13" i="7"/>
  <c r="EE12" i="7"/>
  <c r="EE11" i="7"/>
  <c r="EE10" i="7"/>
  <c r="EB77" i="7"/>
  <c r="EB76" i="7"/>
  <c r="EB75" i="7"/>
  <c r="EB74" i="7"/>
  <c r="EB73" i="7"/>
  <c r="EB72" i="7"/>
  <c r="EB71" i="7"/>
  <c r="EB70" i="7"/>
  <c r="EB69" i="7"/>
  <c r="EB68" i="7"/>
  <c r="EB67" i="7"/>
  <c r="EB66" i="7"/>
  <c r="EB65" i="7"/>
  <c r="EB64" i="7"/>
  <c r="EB63" i="7"/>
  <c r="EB62" i="7"/>
  <c r="EB61" i="7"/>
  <c r="EB60" i="7"/>
  <c r="EB59" i="7"/>
  <c r="EB58" i="7"/>
  <c r="EB57" i="7"/>
  <c r="EB56" i="7"/>
  <c r="EB55" i="7"/>
  <c r="EB54" i="7"/>
  <c r="EB53" i="7"/>
  <c r="EB52" i="7"/>
  <c r="EB51" i="7"/>
  <c r="EB50" i="7"/>
  <c r="EB49" i="7"/>
  <c r="EB48" i="7"/>
  <c r="EB47" i="7"/>
  <c r="EB46" i="7"/>
  <c r="EB45" i="7"/>
  <c r="EB44" i="7"/>
  <c r="EB43" i="7"/>
  <c r="EB42" i="7"/>
  <c r="EB40" i="7"/>
  <c r="EB39" i="7"/>
  <c r="EB38" i="7"/>
  <c r="EB37" i="7"/>
  <c r="EB36" i="7"/>
  <c r="EB35" i="7"/>
  <c r="EB34" i="7"/>
  <c r="EB33" i="7"/>
  <c r="EB32" i="7"/>
  <c r="EB31" i="7"/>
  <c r="EB30" i="7"/>
  <c r="EB29" i="7"/>
  <c r="EB28" i="7"/>
  <c r="EB27" i="7"/>
  <c r="EB26" i="7"/>
  <c r="EB25" i="7"/>
  <c r="EB24" i="7"/>
  <c r="EB23" i="7"/>
  <c r="EB22" i="7"/>
  <c r="EB21" i="7"/>
  <c r="EB20" i="7"/>
  <c r="EB19" i="7"/>
  <c r="EB18" i="7"/>
  <c r="EB17" i="7"/>
  <c r="EB16" i="7"/>
  <c r="EB15" i="7"/>
  <c r="EB14" i="7"/>
  <c r="EB13" i="7"/>
  <c r="EB12" i="7"/>
  <c r="EB11" i="7"/>
  <c r="EB10" i="7"/>
  <c r="DY77" i="7"/>
  <c r="DY76" i="7"/>
  <c r="DY75" i="7"/>
  <c r="DY74" i="7"/>
  <c r="DY73" i="7"/>
  <c r="DY72" i="7"/>
  <c r="DY71" i="7"/>
  <c r="DY70" i="7"/>
  <c r="DY69" i="7"/>
  <c r="DY68" i="7"/>
  <c r="DY67" i="7"/>
  <c r="DY66" i="7"/>
  <c r="DY65" i="7"/>
  <c r="DY64" i="7"/>
  <c r="DY63" i="7"/>
  <c r="DY62" i="7"/>
  <c r="DY61" i="7"/>
  <c r="DY60" i="7"/>
  <c r="DY59" i="7"/>
  <c r="DY58" i="7"/>
  <c r="DY57" i="7"/>
  <c r="DY56" i="7"/>
  <c r="DY55" i="7"/>
  <c r="DY54" i="7"/>
  <c r="DY53" i="7"/>
  <c r="DY52" i="7"/>
  <c r="DY51" i="7"/>
  <c r="DY50" i="7"/>
  <c r="DY49" i="7"/>
  <c r="DY48" i="7"/>
  <c r="DY47" i="7"/>
  <c r="DY46" i="7"/>
  <c r="DY45" i="7"/>
  <c r="DY44" i="7"/>
  <c r="DY43" i="7"/>
  <c r="DY42" i="7"/>
  <c r="DY40" i="7"/>
  <c r="DY39" i="7"/>
  <c r="DY38" i="7"/>
  <c r="DY37" i="7"/>
  <c r="DY36" i="7"/>
  <c r="DY35" i="7"/>
  <c r="DY34" i="7"/>
  <c r="DY33" i="7"/>
  <c r="DY32" i="7"/>
  <c r="DY31" i="7"/>
  <c r="DY30" i="7"/>
  <c r="DY29" i="7"/>
  <c r="DY28" i="7"/>
  <c r="DY27" i="7"/>
  <c r="DY26" i="7"/>
  <c r="DY25" i="7"/>
  <c r="DY24" i="7"/>
  <c r="DY23" i="7"/>
  <c r="DY22" i="7"/>
  <c r="DY21" i="7"/>
  <c r="DY20" i="7"/>
  <c r="DY19" i="7"/>
  <c r="DY18" i="7"/>
  <c r="DY17" i="7"/>
  <c r="DY16" i="7"/>
  <c r="DY15" i="7"/>
  <c r="DY14" i="7"/>
  <c r="DY13" i="7"/>
  <c r="DY12" i="7"/>
  <c r="DY11" i="7"/>
  <c r="DY10" i="7"/>
  <c r="DV11" i="7"/>
  <c r="DV13" i="7"/>
  <c r="DV14" i="7"/>
  <c r="DV15" i="7"/>
  <c r="DV16" i="7"/>
  <c r="DV17" i="7"/>
  <c r="DV18" i="7"/>
  <c r="DV19" i="7"/>
  <c r="DV20" i="7"/>
  <c r="DV22" i="7"/>
  <c r="DV23" i="7"/>
  <c r="DV24" i="7"/>
  <c r="DV25" i="7"/>
  <c r="DV26" i="7"/>
  <c r="DV27" i="7"/>
  <c r="DV28" i="7"/>
  <c r="DV29" i="7"/>
  <c r="DV30" i="7"/>
  <c r="DV32" i="7"/>
  <c r="DV33" i="7"/>
  <c r="DV34" i="7"/>
  <c r="DV35" i="7"/>
  <c r="DV36" i="7"/>
  <c r="DV37" i="7"/>
  <c r="DV38" i="7"/>
  <c r="DV39" i="7"/>
  <c r="DV42" i="7"/>
  <c r="DV43" i="7"/>
  <c r="DV44" i="7"/>
  <c r="DV45" i="7"/>
  <c r="DV46" i="7"/>
  <c r="DV47" i="7"/>
  <c r="DV48" i="7"/>
  <c r="DV49" i="7"/>
  <c r="DV50" i="7"/>
  <c r="DV51" i="7"/>
  <c r="DV52" i="7"/>
  <c r="DV53" i="7"/>
  <c r="DV54" i="7"/>
  <c r="DV55" i="7"/>
  <c r="DV56" i="7"/>
  <c r="DV57" i="7"/>
  <c r="DV58" i="7"/>
  <c r="DV59" i="7"/>
  <c r="DV60" i="7"/>
  <c r="DV61" i="7"/>
  <c r="DV62" i="7"/>
  <c r="DV63" i="7"/>
  <c r="DV64" i="7"/>
  <c r="DV65" i="7"/>
  <c r="DV66" i="7"/>
  <c r="DV67" i="7"/>
  <c r="DV68" i="7"/>
  <c r="DV69" i="7"/>
  <c r="DV70" i="7"/>
  <c r="DV71" i="7"/>
  <c r="DV72" i="7"/>
  <c r="DV73" i="7"/>
  <c r="DV74" i="7"/>
  <c r="DV75" i="7"/>
  <c r="DV76" i="7"/>
  <c r="DV77" i="7"/>
  <c r="DV78" i="7"/>
  <c r="DV10" i="7"/>
  <c r="DS77" i="7"/>
  <c r="DS76" i="7"/>
  <c r="DS75" i="7"/>
  <c r="DS74" i="7"/>
  <c r="DS73" i="7"/>
  <c r="DS72" i="7"/>
  <c r="DS71" i="7"/>
  <c r="DS70" i="7"/>
  <c r="DS69" i="7"/>
  <c r="DS68" i="7"/>
  <c r="DS67" i="7"/>
  <c r="DS66" i="7"/>
  <c r="DS65" i="7"/>
  <c r="DS64" i="7"/>
  <c r="DS63" i="7"/>
  <c r="DS62" i="7"/>
  <c r="DS61" i="7"/>
  <c r="DS60" i="7"/>
  <c r="DS59" i="7"/>
  <c r="DS58" i="7"/>
  <c r="DS57" i="7"/>
  <c r="DS56" i="7"/>
  <c r="DS55" i="7"/>
  <c r="DS54" i="7"/>
  <c r="DS53" i="7"/>
  <c r="DS52" i="7"/>
  <c r="DS51" i="7"/>
  <c r="DS50" i="7"/>
  <c r="DS49" i="7"/>
  <c r="DS48" i="7"/>
  <c r="DS47" i="7"/>
  <c r="DS46" i="7"/>
  <c r="DS45" i="7"/>
  <c r="DS44" i="7"/>
  <c r="DS43" i="7"/>
  <c r="DS42" i="7"/>
  <c r="DS40" i="7"/>
  <c r="DS39" i="7"/>
  <c r="DS38" i="7"/>
  <c r="DS37" i="7"/>
  <c r="DS36" i="7"/>
  <c r="DS35" i="7"/>
  <c r="DS34" i="7"/>
  <c r="DS33" i="7"/>
  <c r="DS32" i="7"/>
  <c r="DS31" i="7"/>
  <c r="DS30" i="7"/>
  <c r="DS29" i="7"/>
  <c r="DS28" i="7"/>
  <c r="DS27" i="7"/>
  <c r="DS26" i="7"/>
  <c r="DS25" i="7"/>
  <c r="DS24" i="7"/>
  <c r="DS23" i="7"/>
  <c r="DS22" i="7"/>
  <c r="DS21" i="7"/>
  <c r="DS20" i="7"/>
  <c r="DS19" i="7"/>
  <c r="DS18" i="7"/>
  <c r="DS17" i="7"/>
  <c r="DS16" i="7"/>
  <c r="DS15" i="7"/>
  <c r="DS14" i="7"/>
  <c r="DS13" i="7"/>
  <c r="DS12" i="7"/>
  <c r="DS11" i="7"/>
  <c r="DS10" i="7"/>
  <c r="DP77" i="7"/>
  <c r="DP76" i="7"/>
  <c r="DP75" i="7"/>
  <c r="DP74" i="7"/>
  <c r="DP73" i="7"/>
  <c r="DP72" i="7"/>
  <c r="DP71" i="7"/>
  <c r="DP70" i="7"/>
  <c r="DP69" i="7"/>
  <c r="DP68" i="7"/>
  <c r="DP67" i="7"/>
  <c r="DP66" i="7"/>
  <c r="DP65" i="7"/>
  <c r="DP64" i="7"/>
  <c r="DP63" i="7"/>
  <c r="DP62" i="7"/>
  <c r="DP61" i="7"/>
  <c r="DP60" i="7"/>
  <c r="DP59" i="7"/>
  <c r="DP58" i="7"/>
  <c r="DP57" i="7"/>
  <c r="DP56" i="7"/>
  <c r="DP55" i="7"/>
  <c r="DP54" i="7"/>
  <c r="DP53" i="7"/>
  <c r="DP52" i="7"/>
  <c r="DP51" i="7"/>
  <c r="DP50" i="7"/>
  <c r="DP49" i="7"/>
  <c r="DP48" i="7"/>
  <c r="DP47" i="7"/>
  <c r="DP46" i="7"/>
  <c r="DP45" i="7"/>
  <c r="DP44" i="7"/>
  <c r="DP43" i="7"/>
  <c r="DP42" i="7"/>
  <c r="DP39" i="7"/>
  <c r="DP38" i="7"/>
  <c r="DP37" i="7"/>
  <c r="DP36" i="7"/>
  <c r="DP35" i="7"/>
  <c r="DP34" i="7"/>
  <c r="DP33" i="7"/>
  <c r="DP32" i="7"/>
  <c r="DP30" i="7"/>
  <c r="DP29" i="7"/>
  <c r="DP28" i="7"/>
  <c r="DP27" i="7"/>
  <c r="DP26" i="7"/>
  <c r="DP25" i="7"/>
  <c r="DP24" i="7"/>
  <c r="DP23" i="7"/>
  <c r="DP22" i="7"/>
  <c r="DP20" i="7"/>
  <c r="DP19" i="7"/>
  <c r="DP18" i="7"/>
  <c r="DP17" i="7"/>
  <c r="DP16" i="7"/>
  <c r="DP15" i="7"/>
  <c r="DP14" i="7"/>
  <c r="DP13" i="7"/>
  <c r="DP12" i="7"/>
  <c r="DV12" i="7" s="1"/>
  <c r="DP11" i="7"/>
  <c r="DP10" i="7"/>
  <c r="DM77" i="7"/>
  <c r="DM76" i="7"/>
  <c r="DM75" i="7"/>
  <c r="DM74" i="7"/>
  <c r="DM73" i="7"/>
  <c r="DM72" i="7"/>
  <c r="DM71" i="7"/>
  <c r="DM70" i="7"/>
  <c r="DM69" i="7"/>
  <c r="DM68" i="7"/>
  <c r="DM67" i="7"/>
  <c r="DM66" i="7"/>
  <c r="DM65" i="7"/>
  <c r="DM64" i="7"/>
  <c r="DM63" i="7"/>
  <c r="DM62" i="7"/>
  <c r="DM61" i="7"/>
  <c r="DM60" i="7"/>
  <c r="DM59" i="7"/>
  <c r="DM58" i="7"/>
  <c r="DM57" i="7"/>
  <c r="DM56" i="7"/>
  <c r="DM55" i="7"/>
  <c r="DM54" i="7"/>
  <c r="DM53" i="7"/>
  <c r="DM52" i="7"/>
  <c r="DM51" i="7"/>
  <c r="DM50" i="7"/>
  <c r="DM49" i="7"/>
  <c r="DM48" i="7"/>
  <c r="DM47" i="7"/>
  <c r="DM46" i="7"/>
  <c r="DM45" i="7"/>
  <c r="DM44" i="7"/>
  <c r="DM43" i="7"/>
  <c r="DM42" i="7"/>
  <c r="DM40" i="7"/>
  <c r="DM39" i="7"/>
  <c r="DM38" i="7"/>
  <c r="DM37" i="7"/>
  <c r="DM36" i="7"/>
  <c r="DM35" i="7"/>
  <c r="DM34" i="7"/>
  <c r="DM33" i="7"/>
  <c r="DM32" i="7"/>
  <c r="DM31" i="7"/>
  <c r="DM30" i="7"/>
  <c r="DM29" i="7"/>
  <c r="DM28" i="7"/>
  <c r="DM27" i="7"/>
  <c r="DM26" i="7"/>
  <c r="DM25" i="7"/>
  <c r="DM24" i="7"/>
  <c r="DM23" i="7"/>
  <c r="DM22" i="7"/>
  <c r="DM21" i="7"/>
  <c r="DM20" i="7"/>
  <c r="DM19" i="7"/>
  <c r="DM18" i="7"/>
  <c r="DM17" i="7"/>
  <c r="DM16" i="7"/>
  <c r="DM15" i="7"/>
  <c r="DM14" i="7"/>
  <c r="DM13" i="7"/>
  <c r="DM12" i="7"/>
  <c r="DM11" i="7"/>
  <c r="DM10" i="7"/>
  <c r="DJ10" i="7"/>
  <c r="DJ11" i="7"/>
  <c r="DJ13" i="7"/>
  <c r="DJ14" i="7"/>
  <c r="DJ15" i="7"/>
  <c r="DJ16" i="7"/>
  <c r="DJ17" i="7"/>
  <c r="DJ18" i="7"/>
  <c r="DJ19" i="7"/>
  <c r="DJ20" i="7"/>
  <c r="DJ22" i="7"/>
  <c r="DJ23" i="7"/>
  <c r="DJ24" i="7"/>
  <c r="DJ25" i="7"/>
  <c r="DJ26" i="7"/>
  <c r="DJ27" i="7"/>
  <c r="DJ28" i="7"/>
  <c r="DJ29" i="7"/>
  <c r="DJ30" i="7"/>
  <c r="DJ32" i="7"/>
  <c r="DJ33" i="7"/>
  <c r="DJ34" i="7"/>
  <c r="DJ35" i="7"/>
  <c r="DJ36" i="7"/>
  <c r="DJ37" i="7"/>
  <c r="DJ38" i="7"/>
  <c r="DJ39" i="7"/>
  <c r="DJ42" i="7"/>
  <c r="DJ43" i="7"/>
  <c r="DJ44" i="7"/>
  <c r="DJ45" i="7"/>
  <c r="DJ46" i="7"/>
  <c r="DJ47" i="7"/>
  <c r="DJ48" i="7"/>
  <c r="DJ49" i="7"/>
  <c r="DJ50" i="7"/>
  <c r="DJ51" i="7"/>
  <c r="DJ52" i="7"/>
  <c r="DJ53" i="7"/>
  <c r="DJ54" i="7"/>
  <c r="DJ55" i="7"/>
  <c r="DJ56" i="7"/>
  <c r="DJ57" i="7"/>
  <c r="DJ58" i="7"/>
  <c r="DJ59" i="7"/>
  <c r="DJ60" i="7"/>
  <c r="DJ61" i="7"/>
  <c r="DJ62" i="7"/>
  <c r="DJ63" i="7"/>
  <c r="DJ64" i="7"/>
  <c r="DJ65" i="7"/>
  <c r="DJ66" i="7"/>
  <c r="DJ67" i="7"/>
  <c r="DJ68" i="7"/>
  <c r="DJ69" i="7"/>
  <c r="DJ70" i="7"/>
  <c r="DJ71" i="7"/>
  <c r="DJ72" i="7"/>
  <c r="DJ73" i="7"/>
  <c r="DJ74" i="7"/>
  <c r="DJ75" i="7"/>
  <c r="DJ76" i="7"/>
  <c r="DJ77" i="7"/>
  <c r="DJ78" i="7"/>
  <c r="DG77" i="7"/>
  <c r="DG76" i="7"/>
  <c r="DG75" i="7"/>
  <c r="DG74" i="7"/>
  <c r="DG73" i="7"/>
  <c r="DG72" i="7"/>
  <c r="DG71" i="7"/>
  <c r="DG70" i="7"/>
  <c r="DG69" i="7"/>
  <c r="DG68" i="7"/>
  <c r="DG67" i="7"/>
  <c r="DG66" i="7"/>
  <c r="DG65" i="7"/>
  <c r="DG64" i="7"/>
  <c r="DG63" i="7"/>
  <c r="DG62" i="7"/>
  <c r="DG61" i="7"/>
  <c r="DG60" i="7"/>
  <c r="DG59" i="7"/>
  <c r="DG58" i="7"/>
  <c r="DG57" i="7"/>
  <c r="DG56" i="7"/>
  <c r="DG55" i="7"/>
  <c r="DG54" i="7"/>
  <c r="DG53" i="7"/>
  <c r="DG52" i="7"/>
  <c r="DG51" i="7"/>
  <c r="DG50" i="7"/>
  <c r="DG49" i="7"/>
  <c r="DG48" i="7"/>
  <c r="DG47" i="7"/>
  <c r="DG46" i="7"/>
  <c r="DG45" i="7"/>
  <c r="DG44" i="7"/>
  <c r="DG43" i="7"/>
  <c r="DG42" i="7"/>
  <c r="DG39" i="7"/>
  <c r="DG38" i="7"/>
  <c r="DG37" i="7"/>
  <c r="DG36" i="7"/>
  <c r="DG35" i="7"/>
  <c r="DG34" i="7"/>
  <c r="DG33" i="7"/>
  <c r="DG32" i="7"/>
  <c r="DG30" i="7"/>
  <c r="DG29" i="7"/>
  <c r="DG28" i="7"/>
  <c r="DG27" i="7"/>
  <c r="DG26" i="7"/>
  <c r="DG25" i="7"/>
  <c r="DG24" i="7"/>
  <c r="DG23" i="7"/>
  <c r="DG22" i="7"/>
  <c r="DG20" i="7"/>
  <c r="DG19" i="7"/>
  <c r="DG18" i="7"/>
  <c r="DG17" i="7"/>
  <c r="DG16" i="7"/>
  <c r="DG15" i="7"/>
  <c r="DG14" i="7"/>
  <c r="DG13" i="7"/>
  <c r="DG12" i="7"/>
  <c r="DJ12" i="7" s="1"/>
  <c r="DG11" i="7"/>
  <c r="DG10" i="7"/>
  <c r="DD77" i="7"/>
  <c r="DD76" i="7"/>
  <c r="DD75" i="7"/>
  <c r="DD74" i="7"/>
  <c r="DD73" i="7"/>
  <c r="DD72" i="7"/>
  <c r="DD71" i="7"/>
  <c r="DD70" i="7"/>
  <c r="DD69" i="7"/>
  <c r="DD68" i="7"/>
  <c r="DD67" i="7"/>
  <c r="DD66" i="7"/>
  <c r="DD65" i="7"/>
  <c r="DD64" i="7"/>
  <c r="DD63" i="7"/>
  <c r="DD62" i="7"/>
  <c r="DD61" i="7"/>
  <c r="DD60" i="7"/>
  <c r="DD59" i="7"/>
  <c r="DD58" i="7"/>
  <c r="DD57" i="7"/>
  <c r="DD56" i="7"/>
  <c r="DD55" i="7"/>
  <c r="DD54" i="7"/>
  <c r="DD53" i="7"/>
  <c r="DD52" i="7"/>
  <c r="DD51" i="7"/>
  <c r="DD50" i="7"/>
  <c r="DD49" i="7"/>
  <c r="DD48" i="7"/>
  <c r="DD47" i="7"/>
  <c r="DD46" i="7"/>
  <c r="DD45" i="7"/>
  <c r="DD44" i="7"/>
  <c r="DD43" i="7"/>
  <c r="DD42" i="7"/>
  <c r="DD40" i="7"/>
  <c r="DD39" i="7"/>
  <c r="DD38" i="7"/>
  <c r="DD37" i="7"/>
  <c r="DD36" i="7"/>
  <c r="DD35" i="7"/>
  <c r="DD34" i="7"/>
  <c r="DD33" i="7"/>
  <c r="DD32" i="7"/>
  <c r="DD31" i="7"/>
  <c r="DD30" i="7"/>
  <c r="DD29" i="7"/>
  <c r="DD28" i="7"/>
  <c r="DD27" i="7"/>
  <c r="DD26" i="7"/>
  <c r="DD25" i="7"/>
  <c r="DD24" i="7"/>
  <c r="DD23" i="7"/>
  <c r="DD22" i="7"/>
  <c r="DD21" i="7"/>
  <c r="DD20" i="7"/>
  <c r="DD19" i="7"/>
  <c r="DD18" i="7"/>
  <c r="DD17" i="7"/>
  <c r="DD16" i="7"/>
  <c r="DD15" i="7"/>
  <c r="DD14" i="7"/>
  <c r="DD13" i="7"/>
  <c r="DD12" i="7"/>
  <c r="DD11" i="7"/>
  <c r="DD10" i="7"/>
  <c r="DA77" i="7"/>
  <c r="DA76" i="7"/>
  <c r="DA75" i="7"/>
  <c r="DA74" i="7"/>
  <c r="DA73" i="7"/>
  <c r="DA72" i="7"/>
  <c r="DA71" i="7"/>
  <c r="DA70" i="7"/>
  <c r="DA69" i="7"/>
  <c r="DA68" i="7"/>
  <c r="DA67" i="7"/>
  <c r="DA66" i="7"/>
  <c r="DA65" i="7"/>
  <c r="DA64" i="7"/>
  <c r="DA63" i="7"/>
  <c r="DA62" i="7"/>
  <c r="DA61" i="7"/>
  <c r="DA60" i="7"/>
  <c r="DA59" i="7"/>
  <c r="DA58" i="7"/>
  <c r="DA57" i="7"/>
  <c r="DA56" i="7"/>
  <c r="DA55" i="7"/>
  <c r="DA54" i="7"/>
  <c r="DA53" i="7"/>
  <c r="DA52" i="7"/>
  <c r="DA51" i="7"/>
  <c r="DA50" i="7"/>
  <c r="DA49" i="7"/>
  <c r="DA48" i="7"/>
  <c r="DA47" i="7"/>
  <c r="DA46" i="7"/>
  <c r="DA45" i="7"/>
  <c r="DA44" i="7"/>
  <c r="DA43" i="7"/>
  <c r="DA42" i="7"/>
  <c r="DA40" i="7"/>
  <c r="DA39" i="7"/>
  <c r="DA38" i="7"/>
  <c r="DA37" i="7"/>
  <c r="DA36" i="7"/>
  <c r="DA35" i="7"/>
  <c r="DA34" i="7"/>
  <c r="DA33" i="7"/>
  <c r="DA32" i="7"/>
  <c r="DA31" i="7"/>
  <c r="DA30" i="7"/>
  <c r="DA29" i="7"/>
  <c r="DA28" i="7"/>
  <c r="DA27" i="7"/>
  <c r="DA26" i="7"/>
  <c r="DA25" i="7"/>
  <c r="DA24" i="7"/>
  <c r="DA23" i="7"/>
  <c r="DA22" i="7"/>
  <c r="DA21" i="7"/>
  <c r="DA20" i="7"/>
  <c r="DA19" i="7"/>
  <c r="DA18" i="7"/>
  <c r="DA17" i="7"/>
  <c r="DA16" i="7"/>
  <c r="DA15" i="7"/>
  <c r="DA14" i="7"/>
  <c r="DA13" i="7"/>
  <c r="DA12" i="7"/>
  <c r="DA11" i="7"/>
  <c r="DA10" i="7"/>
  <c r="CX77" i="7"/>
  <c r="CX75" i="7"/>
  <c r="CX74" i="7"/>
  <c r="CX73" i="7"/>
  <c r="CX72" i="7"/>
  <c r="CX71" i="7"/>
  <c r="CX70" i="7"/>
  <c r="CX69" i="7"/>
  <c r="CX67" i="7"/>
  <c r="CX66" i="7"/>
  <c r="CX65" i="7"/>
  <c r="CX64" i="7"/>
  <c r="CX63" i="7"/>
  <c r="CX62" i="7"/>
  <c r="CX61" i="7"/>
  <c r="CX59" i="7"/>
  <c r="CX58" i="7"/>
  <c r="CX57" i="7"/>
  <c r="CX56" i="7"/>
  <c r="CX55" i="7"/>
  <c r="CX54" i="7"/>
  <c r="CX53" i="7"/>
  <c r="CX52" i="7"/>
  <c r="CX51" i="7"/>
  <c r="CX50" i="7"/>
  <c r="CX49" i="7"/>
  <c r="CX48" i="7"/>
  <c r="CX47" i="7"/>
  <c r="CX46" i="7"/>
  <c r="CX45" i="7"/>
  <c r="CX44" i="7"/>
  <c r="CX43" i="7"/>
  <c r="CX42" i="7"/>
  <c r="CX40" i="7"/>
  <c r="CX39" i="7"/>
  <c r="CX38" i="7"/>
  <c r="CX37" i="7"/>
  <c r="CX36" i="7"/>
  <c r="CX35" i="7"/>
  <c r="CX34" i="7"/>
  <c r="CX33" i="7"/>
  <c r="CX32" i="7"/>
  <c r="CX31" i="7"/>
  <c r="CX30" i="7"/>
  <c r="CX29" i="7"/>
  <c r="CX28" i="7"/>
  <c r="CX27" i="7"/>
  <c r="CX26" i="7"/>
  <c r="CX25" i="7"/>
  <c r="CX24" i="7"/>
  <c r="CX23" i="7"/>
  <c r="CX22" i="7"/>
  <c r="CX21" i="7"/>
  <c r="CX20" i="7"/>
  <c r="CX19" i="7"/>
  <c r="CX18" i="7"/>
  <c r="CX17" i="7"/>
  <c r="CX16" i="7"/>
  <c r="CX15" i="7"/>
  <c r="CX14" i="7"/>
  <c r="CX13" i="7"/>
  <c r="CX12" i="7"/>
  <c r="CX11" i="7"/>
  <c r="CX10" i="7"/>
  <c r="CU77" i="7"/>
  <c r="CU76" i="7"/>
  <c r="CU75" i="7"/>
  <c r="CU74" i="7"/>
  <c r="CU73" i="7"/>
  <c r="CU72" i="7"/>
  <c r="CU71" i="7"/>
  <c r="CU70" i="7"/>
  <c r="CU69" i="7"/>
  <c r="CU68" i="7"/>
  <c r="CU67" i="7"/>
  <c r="CU66" i="7"/>
  <c r="CU65" i="7"/>
  <c r="CU64" i="7"/>
  <c r="CU63" i="7"/>
  <c r="CU62" i="7"/>
  <c r="CU61" i="7"/>
  <c r="CU60" i="7"/>
  <c r="CU59" i="7"/>
  <c r="CU58" i="7"/>
  <c r="CU57" i="7"/>
  <c r="CU56" i="7"/>
  <c r="CU55" i="7"/>
  <c r="CU54" i="7"/>
  <c r="CU53" i="7"/>
  <c r="CU52" i="7"/>
  <c r="CU51" i="7"/>
  <c r="CU50" i="7"/>
  <c r="CU49" i="7"/>
  <c r="CU48" i="7"/>
  <c r="CU47" i="7"/>
  <c r="CU46" i="7"/>
  <c r="CU45" i="7"/>
  <c r="CU44" i="7"/>
  <c r="CU43" i="7"/>
  <c r="CU42" i="7"/>
  <c r="CU40" i="7"/>
  <c r="CU39" i="7"/>
  <c r="CU38" i="7"/>
  <c r="CU37" i="7"/>
  <c r="CU36" i="7"/>
  <c r="CU35" i="7"/>
  <c r="CU34" i="7"/>
  <c r="CU33" i="7"/>
  <c r="CU32" i="7"/>
  <c r="CU31" i="7"/>
  <c r="CU30" i="7"/>
  <c r="CU29" i="7"/>
  <c r="CU28" i="7"/>
  <c r="CU27" i="7"/>
  <c r="CU26" i="7"/>
  <c r="CU25" i="7"/>
  <c r="CU24" i="7"/>
  <c r="CU23" i="7"/>
  <c r="CU22" i="7"/>
  <c r="CU21" i="7"/>
  <c r="CU20" i="7"/>
  <c r="CU19" i="7"/>
  <c r="CU18" i="7"/>
  <c r="CU17" i="7"/>
  <c r="CU16" i="7"/>
  <c r="CU15" i="7"/>
  <c r="CU14" i="7"/>
  <c r="CU13" i="7"/>
  <c r="CU12" i="7"/>
  <c r="CU11" i="7"/>
  <c r="CU10" i="7"/>
  <c r="CR12" i="7"/>
  <c r="CR13" i="7"/>
  <c r="CR14" i="7"/>
  <c r="CR15" i="7"/>
  <c r="CR16" i="7"/>
  <c r="CR17" i="7"/>
  <c r="CR19" i="7"/>
  <c r="CR22" i="7"/>
  <c r="CR23" i="7"/>
  <c r="CR24" i="7"/>
  <c r="CR25" i="7"/>
  <c r="CR26" i="7"/>
  <c r="CR27" i="7"/>
  <c r="CR28" i="7"/>
  <c r="CR29" i="7"/>
  <c r="CR30" i="7"/>
  <c r="CR32" i="7"/>
  <c r="CR33" i="7"/>
  <c r="CR34" i="7"/>
  <c r="CR35" i="7"/>
  <c r="CR36" i="7"/>
  <c r="CR37" i="7"/>
  <c r="CR38" i="7"/>
  <c r="CR39" i="7"/>
  <c r="CR42" i="7"/>
  <c r="CR43" i="7"/>
  <c r="CR44" i="7"/>
  <c r="CR45" i="7"/>
  <c r="CR46" i="7"/>
  <c r="CR47" i="7"/>
  <c r="CR48" i="7"/>
  <c r="CR49" i="7"/>
  <c r="CR50" i="7"/>
  <c r="CR51" i="7"/>
  <c r="CR52" i="7"/>
  <c r="CR53" i="7"/>
  <c r="CR54" i="7"/>
  <c r="CR55" i="7"/>
  <c r="CR56" i="7"/>
  <c r="CR57" i="7"/>
  <c r="CR58" i="7"/>
  <c r="CR59" i="7"/>
  <c r="CR60" i="7"/>
  <c r="CR61" i="7"/>
  <c r="CR62" i="7"/>
  <c r="CR63" i="7"/>
  <c r="CR64" i="7"/>
  <c r="CR65" i="7"/>
  <c r="CR66" i="7"/>
  <c r="CR67" i="7"/>
  <c r="CR68" i="7"/>
  <c r="CR69" i="7"/>
  <c r="CR70" i="7"/>
  <c r="CR71" i="7"/>
  <c r="CR72" i="7"/>
  <c r="CR73" i="7"/>
  <c r="CR74" i="7"/>
  <c r="CR75" i="7"/>
  <c r="CR76" i="7"/>
  <c r="CR77" i="7"/>
  <c r="CR78" i="7"/>
  <c r="CR10" i="7"/>
  <c r="CO77" i="7"/>
  <c r="CO76" i="7"/>
  <c r="CO75" i="7"/>
  <c r="CO74" i="7"/>
  <c r="CO73" i="7"/>
  <c r="CO72" i="7"/>
  <c r="CO71" i="7"/>
  <c r="CO70" i="7"/>
  <c r="CO69" i="7"/>
  <c r="CO68" i="7"/>
  <c r="CO67" i="7"/>
  <c r="CO66" i="7"/>
  <c r="CO65" i="7"/>
  <c r="CO64" i="7"/>
  <c r="CO63" i="7"/>
  <c r="CO62" i="7"/>
  <c r="CO61" i="7"/>
  <c r="CO60" i="7"/>
  <c r="CO59" i="7"/>
  <c r="CO58" i="7"/>
  <c r="CO57" i="7"/>
  <c r="CO56" i="7"/>
  <c r="CO55" i="7"/>
  <c r="CO54" i="7"/>
  <c r="CO53" i="7"/>
  <c r="CO52" i="7"/>
  <c r="CO51" i="7"/>
  <c r="CO50" i="7"/>
  <c r="CO49" i="7"/>
  <c r="CO48" i="7"/>
  <c r="CO47" i="7"/>
  <c r="CO46" i="7"/>
  <c r="CO45" i="7"/>
  <c r="CO44" i="7"/>
  <c r="CO43" i="7"/>
  <c r="CO42" i="7"/>
  <c r="CO40" i="7"/>
  <c r="CO39" i="7"/>
  <c r="CO38" i="7"/>
  <c r="CO37" i="7"/>
  <c r="CO36" i="7"/>
  <c r="CO35" i="7"/>
  <c r="CO34" i="7"/>
  <c r="CO33" i="7"/>
  <c r="CO32" i="7"/>
  <c r="CO31" i="7"/>
  <c r="CO30" i="7"/>
  <c r="CO29" i="7"/>
  <c r="CO28" i="7"/>
  <c r="CO27" i="7"/>
  <c r="CO26" i="7"/>
  <c r="CO25" i="7"/>
  <c r="CO24" i="7"/>
  <c r="CO23" i="7"/>
  <c r="CO22" i="7"/>
  <c r="CO21" i="7"/>
  <c r="CO20" i="7"/>
  <c r="CO19" i="7"/>
  <c r="CO18" i="7"/>
  <c r="CO17" i="7"/>
  <c r="CO16" i="7"/>
  <c r="CO15" i="7"/>
  <c r="CO14" i="7"/>
  <c r="CO13" i="7"/>
  <c r="CO12" i="7"/>
  <c r="CO11" i="7"/>
  <c r="CO10" i="7"/>
  <c r="CL77" i="7"/>
  <c r="CL76" i="7"/>
  <c r="CL75" i="7"/>
  <c r="CL74" i="7"/>
  <c r="CL73" i="7"/>
  <c r="CL72" i="7"/>
  <c r="CL71" i="7"/>
  <c r="CL70" i="7"/>
  <c r="CL69" i="7"/>
  <c r="CL68" i="7"/>
  <c r="CL67" i="7"/>
  <c r="CL66" i="7"/>
  <c r="CL65" i="7"/>
  <c r="CL64" i="7"/>
  <c r="CL63" i="7"/>
  <c r="CL62" i="7"/>
  <c r="CL61" i="7"/>
  <c r="CL60" i="7"/>
  <c r="CL59" i="7"/>
  <c r="CL58" i="7"/>
  <c r="CL57" i="7"/>
  <c r="CL56" i="7"/>
  <c r="CL55" i="7"/>
  <c r="CL54" i="7"/>
  <c r="CL53" i="7"/>
  <c r="CL52" i="7"/>
  <c r="CL51" i="7"/>
  <c r="CL50" i="7"/>
  <c r="CL49" i="7"/>
  <c r="CL48" i="7"/>
  <c r="CL47" i="7"/>
  <c r="CL46" i="7"/>
  <c r="CL45" i="7"/>
  <c r="CL44" i="7"/>
  <c r="CL43" i="7"/>
  <c r="CL42" i="7"/>
  <c r="CL39" i="7"/>
  <c r="CL38" i="7"/>
  <c r="CL37" i="7"/>
  <c r="CL36" i="7"/>
  <c r="CL35" i="7"/>
  <c r="CL34" i="7"/>
  <c r="CL33" i="7"/>
  <c r="CL32" i="7"/>
  <c r="CL30" i="7"/>
  <c r="CL29" i="7"/>
  <c r="CL28" i="7"/>
  <c r="CL27" i="7"/>
  <c r="CL26" i="7"/>
  <c r="CL25" i="7"/>
  <c r="CL24" i="7"/>
  <c r="CL23" i="7"/>
  <c r="CL22" i="7"/>
  <c r="CL19" i="7"/>
  <c r="CL18" i="7"/>
  <c r="CR18" i="7" s="1"/>
  <c r="FR18" i="7" s="1"/>
  <c r="LI18" i="7" s="1"/>
  <c r="LL18" i="7" s="1"/>
  <c r="CL17" i="7"/>
  <c r="CL16" i="7"/>
  <c r="CL15" i="7"/>
  <c r="CL14" i="7"/>
  <c r="CL13" i="7"/>
  <c r="CL12" i="7"/>
  <c r="CL11" i="7"/>
  <c r="CR11" i="7" s="1"/>
  <c r="FR11" i="7" s="1"/>
  <c r="LI11" i="7" s="1"/>
  <c r="LL11" i="7" s="1"/>
  <c r="CL10" i="7"/>
  <c r="CI77" i="7"/>
  <c r="CI76" i="7"/>
  <c r="CI75" i="7"/>
  <c r="CI74" i="7"/>
  <c r="CI73" i="7"/>
  <c r="CI72" i="7"/>
  <c r="CI71" i="7"/>
  <c r="CI70" i="7"/>
  <c r="CI69" i="7"/>
  <c r="CI68" i="7"/>
  <c r="CI67" i="7"/>
  <c r="CI66" i="7"/>
  <c r="CI65" i="7"/>
  <c r="CI64" i="7"/>
  <c r="CI63" i="7"/>
  <c r="CI62" i="7"/>
  <c r="CI61" i="7"/>
  <c r="CI60" i="7"/>
  <c r="CI59" i="7"/>
  <c r="CI58" i="7"/>
  <c r="CI57" i="7"/>
  <c r="CI56" i="7"/>
  <c r="CI55" i="7"/>
  <c r="CI54" i="7"/>
  <c r="CI53" i="7"/>
  <c r="CI52" i="7"/>
  <c r="CI51" i="7"/>
  <c r="CI50" i="7"/>
  <c r="CI49" i="7"/>
  <c r="CI48" i="7"/>
  <c r="CI47" i="7"/>
  <c r="CI46" i="7"/>
  <c r="CI45" i="7"/>
  <c r="CI44" i="7"/>
  <c r="CI43" i="7"/>
  <c r="CI42" i="7"/>
  <c r="CI40" i="7"/>
  <c r="CI39" i="7"/>
  <c r="CI38" i="7"/>
  <c r="CI37" i="7"/>
  <c r="CI36" i="7"/>
  <c r="CI35" i="7"/>
  <c r="CI34" i="7"/>
  <c r="CI33" i="7"/>
  <c r="CI32" i="7"/>
  <c r="CI31" i="7"/>
  <c r="CI30" i="7"/>
  <c r="CI29" i="7"/>
  <c r="CI28" i="7"/>
  <c r="CI27" i="7"/>
  <c r="CI26" i="7"/>
  <c r="CI25" i="7"/>
  <c r="CI24" i="7"/>
  <c r="CI23" i="7"/>
  <c r="CI22" i="7"/>
  <c r="CI21" i="7"/>
  <c r="CI20" i="7"/>
  <c r="CI19" i="7"/>
  <c r="CI18" i="7"/>
  <c r="CI17" i="7"/>
  <c r="CI16" i="7"/>
  <c r="CI15" i="7"/>
  <c r="CI14" i="7"/>
  <c r="CI13" i="7"/>
  <c r="CI12" i="7"/>
  <c r="CI11" i="7"/>
  <c r="CI10" i="7"/>
  <c r="CF77" i="7"/>
  <c r="CF76" i="7"/>
  <c r="CF75" i="7"/>
  <c r="CF74" i="7"/>
  <c r="CF73" i="7"/>
  <c r="CF72" i="7"/>
  <c r="CF71" i="7"/>
  <c r="CF70" i="7"/>
  <c r="CF69" i="7"/>
  <c r="CF68" i="7"/>
  <c r="CF67" i="7"/>
  <c r="CF66" i="7"/>
  <c r="CF65" i="7"/>
  <c r="CF64" i="7"/>
  <c r="CF63" i="7"/>
  <c r="CF62" i="7"/>
  <c r="CF61" i="7"/>
  <c r="CF60" i="7"/>
  <c r="CF59" i="7"/>
  <c r="CF58" i="7"/>
  <c r="CF57" i="7"/>
  <c r="CF56" i="7"/>
  <c r="CF55" i="7"/>
  <c r="CF54" i="7"/>
  <c r="CF53" i="7"/>
  <c r="CF52" i="7"/>
  <c r="CF51" i="7"/>
  <c r="CF50" i="7"/>
  <c r="CF49" i="7"/>
  <c r="CF48" i="7"/>
  <c r="CF47" i="7"/>
  <c r="CF46" i="7"/>
  <c r="CF45" i="7"/>
  <c r="CF44" i="7"/>
  <c r="CF43" i="7"/>
  <c r="CF42" i="7"/>
  <c r="CF40" i="7"/>
  <c r="CF39" i="7"/>
  <c r="CF38" i="7"/>
  <c r="CF37" i="7"/>
  <c r="CF36" i="7"/>
  <c r="CF35" i="7"/>
  <c r="CF34" i="7"/>
  <c r="CF33" i="7"/>
  <c r="CF32" i="7"/>
  <c r="CF31" i="7"/>
  <c r="CF30" i="7"/>
  <c r="CF29" i="7"/>
  <c r="CF28" i="7"/>
  <c r="CF27" i="7"/>
  <c r="CF26" i="7"/>
  <c r="CF25" i="7"/>
  <c r="CF24" i="7"/>
  <c r="CF23" i="7"/>
  <c r="CF22" i="7"/>
  <c r="CF21" i="7"/>
  <c r="CF20" i="7"/>
  <c r="CF19" i="7"/>
  <c r="CF18" i="7"/>
  <c r="CF17" i="7"/>
  <c r="CF16" i="7"/>
  <c r="CF15" i="7"/>
  <c r="CF14" i="7"/>
  <c r="CF13" i="7"/>
  <c r="CF12" i="7"/>
  <c r="CF11" i="7"/>
  <c r="CF10" i="7"/>
  <c r="CC11" i="7"/>
  <c r="CC12" i="7"/>
  <c r="CC13" i="7"/>
  <c r="CC14" i="7"/>
  <c r="CC15" i="7"/>
  <c r="CC16" i="7"/>
  <c r="CC17" i="7"/>
  <c r="CC18" i="7"/>
  <c r="CC19" i="7"/>
  <c r="CC20" i="7"/>
  <c r="CC22" i="7"/>
  <c r="CC23" i="7"/>
  <c r="CC24" i="7"/>
  <c r="CC25" i="7"/>
  <c r="CC26" i="7"/>
  <c r="CC27" i="7"/>
  <c r="CC28" i="7"/>
  <c r="CC29" i="7"/>
  <c r="CC30" i="7"/>
  <c r="CC32" i="7"/>
  <c r="CC33" i="7"/>
  <c r="CC34" i="7"/>
  <c r="CC35" i="7"/>
  <c r="CC36" i="7"/>
  <c r="CC37" i="7"/>
  <c r="CC38" i="7"/>
  <c r="CC39" i="7"/>
  <c r="CC42" i="7"/>
  <c r="CC43" i="7"/>
  <c r="CC44" i="7"/>
  <c r="CC45" i="7"/>
  <c r="CC46" i="7"/>
  <c r="CC47" i="7"/>
  <c r="CC48" i="7"/>
  <c r="CC49" i="7"/>
  <c r="CC50" i="7"/>
  <c r="CC51" i="7"/>
  <c r="CC52" i="7"/>
  <c r="CC53" i="7"/>
  <c r="CC54" i="7"/>
  <c r="CC55" i="7"/>
  <c r="CC56" i="7"/>
  <c r="CC57" i="7"/>
  <c r="CC58" i="7"/>
  <c r="CC59" i="7"/>
  <c r="CC60" i="7"/>
  <c r="CC61" i="7"/>
  <c r="CC62" i="7"/>
  <c r="CC63" i="7"/>
  <c r="CC64" i="7"/>
  <c r="CC65" i="7"/>
  <c r="CC66" i="7"/>
  <c r="CC67" i="7"/>
  <c r="CC68" i="7"/>
  <c r="CC69" i="7"/>
  <c r="CC70" i="7"/>
  <c r="CC71" i="7"/>
  <c r="CC72" i="7"/>
  <c r="CC73" i="7"/>
  <c r="CC74" i="7"/>
  <c r="CC75" i="7"/>
  <c r="CC76" i="7"/>
  <c r="CC77" i="7"/>
  <c r="CC78" i="7"/>
  <c r="CC10" i="7"/>
  <c r="BZ77" i="7"/>
  <c r="BZ76" i="7"/>
  <c r="BZ75" i="7"/>
  <c r="BZ74" i="7"/>
  <c r="BZ73" i="7"/>
  <c r="BZ72" i="7"/>
  <c r="BZ71" i="7"/>
  <c r="BZ70" i="7"/>
  <c r="BZ69" i="7"/>
  <c r="BZ68" i="7"/>
  <c r="BZ67" i="7"/>
  <c r="BZ66" i="7"/>
  <c r="BZ65" i="7"/>
  <c r="BZ64" i="7"/>
  <c r="BZ63" i="7"/>
  <c r="BZ62" i="7"/>
  <c r="BZ61" i="7"/>
  <c r="BZ60" i="7"/>
  <c r="BZ59" i="7"/>
  <c r="BZ58" i="7"/>
  <c r="BZ57" i="7"/>
  <c r="BZ56" i="7"/>
  <c r="BZ55" i="7"/>
  <c r="BZ54" i="7"/>
  <c r="BZ53" i="7"/>
  <c r="BZ52" i="7"/>
  <c r="BZ51" i="7"/>
  <c r="BZ50" i="7"/>
  <c r="BZ49" i="7"/>
  <c r="BZ48" i="7"/>
  <c r="BZ47" i="7"/>
  <c r="BZ46" i="7"/>
  <c r="BZ45" i="7"/>
  <c r="BZ44" i="7"/>
  <c r="BZ43" i="7"/>
  <c r="BZ42" i="7"/>
  <c r="BZ40" i="7"/>
  <c r="BZ39" i="7"/>
  <c r="BZ38" i="7"/>
  <c r="BZ37" i="7"/>
  <c r="BZ36" i="7"/>
  <c r="BZ35" i="7"/>
  <c r="BZ34" i="7"/>
  <c r="BZ33" i="7"/>
  <c r="BZ32" i="7"/>
  <c r="BZ31" i="7"/>
  <c r="BZ30" i="7"/>
  <c r="BZ29" i="7"/>
  <c r="BZ28" i="7"/>
  <c r="BZ27" i="7"/>
  <c r="BZ26" i="7"/>
  <c r="BZ25" i="7"/>
  <c r="BZ24" i="7"/>
  <c r="BZ23" i="7"/>
  <c r="BZ22" i="7"/>
  <c r="BZ21" i="7"/>
  <c r="BZ20" i="7"/>
  <c r="BZ19" i="7"/>
  <c r="BZ18" i="7"/>
  <c r="BZ17" i="7"/>
  <c r="BZ16" i="7"/>
  <c r="BZ15" i="7"/>
  <c r="BZ14" i="7"/>
  <c r="BZ13" i="7"/>
  <c r="BZ12" i="7"/>
  <c r="BZ11" i="7"/>
  <c r="BZ10" i="7"/>
  <c r="BW77" i="7"/>
  <c r="BW76" i="7"/>
  <c r="BW75" i="7"/>
  <c r="BW74" i="7"/>
  <c r="BW73" i="7"/>
  <c r="BW72" i="7"/>
  <c r="BW71" i="7"/>
  <c r="BW70" i="7"/>
  <c r="BW69" i="7"/>
  <c r="BW68" i="7"/>
  <c r="BW67" i="7"/>
  <c r="BW66" i="7"/>
  <c r="BW65" i="7"/>
  <c r="BW64" i="7"/>
  <c r="BW63" i="7"/>
  <c r="BW62" i="7"/>
  <c r="BW61" i="7"/>
  <c r="BW60" i="7"/>
  <c r="BW59" i="7"/>
  <c r="BW58" i="7"/>
  <c r="BW57" i="7"/>
  <c r="BW56" i="7"/>
  <c r="BW55" i="7"/>
  <c r="BW54" i="7"/>
  <c r="BW53" i="7"/>
  <c r="BW52" i="7"/>
  <c r="BW51" i="7"/>
  <c r="BW50" i="7"/>
  <c r="BW49" i="7"/>
  <c r="BW48" i="7"/>
  <c r="BW47" i="7"/>
  <c r="BW46" i="7"/>
  <c r="BW45" i="7"/>
  <c r="BW44" i="7"/>
  <c r="BW43" i="7"/>
  <c r="BW42" i="7"/>
  <c r="BW40" i="7"/>
  <c r="BW39" i="7"/>
  <c r="BW38" i="7"/>
  <c r="BW37" i="7"/>
  <c r="BW36" i="7"/>
  <c r="BW35" i="7"/>
  <c r="BW34" i="7"/>
  <c r="BW33" i="7"/>
  <c r="BW32" i="7"/>
  <c r="BW31" i="7"/>
  <c r="BW30" i="7"/>
  <c r="BW29" i="7"/>
  <c r="BW28" i="7"/>
  <c r="BW27" i="7"/>
  <c r="BW26" i="7"/>
  <c r="BW25" i="7"/>
  <c r="BW24" i="7"/>
  <c r="BW23" i="7"/>
  <c r="BW22" i="7"/>
  <c r="BW21" i="7"/>
  <c r="BW20" i="7"/>
  <c r="BW19" i="7"/>
  <c r="BW18" i="7"/>
  <c r="BW17" i="7"/>
  <c r="BW16" i="7"/>
  <c r="BW15" i="7"/>
  <c r="BW14" i="7"/>
  <c r="BW13" i="7"/>
  <c r="BW12" i="7"/>
  <c r="BW11" i="7"/>
  <c r="BW10" i="7"/>
  <c r="BT77" i="7"/>
  <c r="BT76" i="7"/>
  <c r="BT75" i="7"/>
  <c r="BT74" i="7"/>
  <c r="BT73" i="7"/>
  <c r="BT72" i="7"/>
  <c r="BT71" i="7"/>
  <c r="BT70" i="7"/>
  <c r="BT69" i="7"/>
  <c r="BT68" i="7"/>
  <c r="BT67" i="7"/>
  <c r="BT66" i="7"/>
  <c r="BT65" i="7"/>
  <c r="BT64" i="7"/>
  <c r="BT63" i="7"/>
  <c r="BT62" i="7"/>
  <c r="BT61" i="7"/>
  <c r="BT60" i="7"/>
  <c r="BT59" i="7"/>
  <c r="BT58" i="7"/>
  <c r="BT57" i="7"/>
  <c r="BT56" i="7"/>
  <c r="BT55" i="7"/>
  <c r="BT54" i="7"/>
  <c r="BT53" i="7"/>
  <c r="BT52" i="7"/>
  <c r="BT51" i="7"/>
  <c r="BT50" i="7"/>
  <c r="BT49" i="7"/>
  <c r="BT48" i="7"/>
  <c r="BT47" i="7"/>
  <c r="BT46" i="7"/>
  <c r="BT45" i="7"/>
  <c r="BT44" i="7"/>
  <c r="BT43" i="7"/>
  <c r="BT42" i="7"/>
  <c r="BT40" i="7"/>
  <c r="BT39" i="7"/>
  <c r="BT38" i="7"/>
  <c r="BT37" i="7"/>
  <c r="BT36" i="7"/>
  <c r="BT35" i="7"/>
  <c r="BT34" i="7"/>
  <c r="BT33" i="7"/>
  <c r="BT32" i="7"/>
  <c r="BT31" i="7"/>
  <c r="BT30" i="7"/>
  <c r="BT29" i="7"/>
  <c r="BT28" i="7"/>
  <c r="BT27" i="7"/>
  <c r="BT26" i="7"/>
  <c r="BT25" i="7"/>
  <c r="BT24" i="7"/>
  <c r="BT23" i="7"/>
  <c r="BT22" i="7"/>
  <c r="BT21" i="7"/>
  <c r="BT20" i="7"/>
  <c r="BT19" i="7"/>
  <c r="BT18" i="7"/>
  <c r="BT17" i="7"/>
  <c r="BT16" i="7"/>
  <c r="BT15" i="7"/>
  <c r="BT14" i="7"/>
  <c r="BT13" i="7"/>
  <c r="BT12" i="7"/>
  <c r="BT11" i="7"/>
  <c r="BT10" i="7"/>
  <c r="BQ77" i="7"/>
  <c r="BQ76" i="7"/>
  <c r="BQ75" i="7"/>
  <c r="BQ74" i="7"/>
  <c r="BQ73" i="7"/>
  <c r="BQ72" i="7"/>
  <c r="BQ71" i="7"/>
  <c r="BQ70" i="7"/>
  <c r="BQ69" i="7"/>
  <c r="BQ68" i="7"/>
  <c r="BQ67" i="7"/>
  <c r="BQ66" i="7"/>
  <c r="BQ65" i="7"/>
  <c r="BQ64" i="7"/>
  <c r="BQ63" i="7"/>
  <c r="BQ62" i="7"/>
  <c r="BQ61" i="7"/>
  <c r="BQ60" i="7"/>
  <c r="BQ59" i="7"/>
  <c r="BQ58" i="7"/>
  <c r="BQ57" i="7"/>
  <c r="BQ56" i="7"/>
  <c r="BQ55" i="7"/>
  <c r="BQ54" i="7"/>
  <c r="BQ53" i="7"/>
  <c r="BQ52" i="7"/>
  <c r="BQ51" i="7"/>
  <c r="BQ50" i="7"/>
  <c r="BQ49" i="7"/>
  <c r="BQ48" i="7"/>
  <c r="BQ47" i="7"/>
  <c r="BQ46" i="7"/>
  <c r="BQ45" i="7"/>
  <c r="BQ44" i="7"/>
  <c r="BQ43" i="7"/>
  <c r="BQ42" i="7"/>
  <c r="BQ40" i="7"/>
  <c r="BQ39" i="7"/>
  <c r="BQ38" i="7"/>
  <c r="BQ37" i="7"/>
  <c r="BQ36" i="7"/>
  <c r="BQ35" i="7"/>
  <c r="BQ34" i="7"/>
  <c r="BQ33" i="7"/>
  <c r="BQ32" i="7"/>
  <c r="BQ31" i="7"/>
  <c r="BQ30" i="7"/>
  <c r="BQ29" i="7"/>
  <c r="BQ28" i="7"/>
  <c r="BQ27" i="7"/>
  <c r="BQ26" i="7"/>
  <c r="BQ25" i="7"/>
  <c r="BQ24" i="7"/>
  <c r="BQ23" i="7"/>
  <c r="BQ22" i="7"/>
  <c r="BQ21" i="7"/>
  <c r="BQ20" i="7"/>
  <c r="BQ19" i="7"/>
  <c r="BQ18" i="7"/>
  <c r="BQ17" i="7"/>
  <c r="BQ16" i="7"/>
  <c r="BQ15" i="7"/>
  <c r="BQ14" i="7"/>
  <c r="BQ13" i="7"/>
  <c r="BQ12" i="7"/>
  <c r="BQ11" i="7"/>
  <c r="BQ10" i="7"/>
  <c r="BN77" i="7"/>
  <c r="BN76" i="7"/>
  <c r="BN75" i="7"/>
  <c r="BN74" i="7"/>
  <c r="BN73" i="7"/>
  <c r="BN72" i="7"/>
  <c r="BN71" i="7"/>
  <c r="BN70" i="7"/>
  <c r="BN69" i="7"/>
  <c r="BN68" i="7"/>
  <c r="BN67" i="7"/>
  <c r="BN66" i="7"/>
  <c r="BN65" i="7"/>
  <c r="BN64" i="7"/>
  <c r="BN63" i="7"/>
  <c r="BN62" i="7"/>
  <c r="BN61" i="7"/>
  <c r="BN60" i="7"/>
  <c r="BN59" i="7"/>
  <c r="BN58" i="7"/>
  <c r="BN57" i="7"/>
  <c r="BN56" i="7"/>
  <c r="BN55" i="7"/>
  <c r="BN54" i="7"/>
  <c r="BN53" i="7"/>
  <c r="BN52" i="7"/>
  <c r="BN51" i="7"/>
  <c r="BN50" i="7"/>
  <c r="BN49" i="7"/>
  <c r="BN48" i="7"/>
  <c r="BN47" i="7"/>
  <c r="BN46" i="7"/>
  <c r="BN45" i="7"/>
  <c r="BN44" i="7"/>
  <c r="BN43" i="7"/>
  <c r="BN42" i="7"/>
  <c r="BN39" i="7"/>
  <c r="BN38" i="7"/>
  <c r="BN37" i="7"/>
  <c r="BN36" i="7"/>
  <c r="BN35" i="7"/>
  <c r="BN34" i="7"/>
  <c r="BN33" i="7"/>
  <c r="BN32" i="7"/>
  <c r="BN30" i="7"/>
  <c r="BN29" i="7"/>
  <c r="BN28" i="7"/>
  <c r="BN27" i="7"/>
  <c r="BN26" i="7"/>
  <c r="BN25" i="7"/>
  <c r="BN24" i="7"/>
  <c r="BN23" i="7"/>
  <c r="BN22" i="7"/>
  <c r="BN20" i="7"/>
  <c r="BN19" i="7"/>
  <c r="BN18" i="7"/>
  <c r="BN17" i="7"/>
  <c r="BN16" i="7"/>
  <c r="BN15" i="7"/>
  <c r="BN14" i="7"/>
  <c r="BN13" i="7"/>
  <c r="BN12" i="7"/>
  <c r="BN11" i="7"/>
  <c r="BN10" i="7"/>
  <c r="BK77" i="7"/>
  <c r="BK76" i="7"/>
  <c r="BK75" i="7"/>
  <c r="BK74" i="7"/>
  <c r="BK73" i="7"/>
  <c r="BK72" i="7"/>
  <c r="BK71" i="7"/>
  <c r="BK70" i="7"/>
  <c r="BK69" i="7"/>
  <c r="BK68" i="7"/>
  <c r="BK67" i="7"/>
  <c r="BK66" i="7"/>
  <c r="BK65" i="7"/>
  <c r="BK64" i="7"/>
  <c r="BK63" i="7"/>
  <c r="BK62" i="7"/>
  <c r="BK61" i="7"/>
  <c r="BK60" i="7"/>
  <c r="BK59" i="7"/>
  <c r="BK58" i="7"/>
  <c r="BK57" i="7"/>
  <c r="BK56" i="7"/>
  <c r="BK55" i="7"/>
  <c r="BK54" i="7"/>
  <c r="BK53" i="7"/>
  <c r="BK52" i="7"/>
  <c r="BK51" i="7"/>
  <c r="BK50" i="7"/>
  <c r="BK49" i="7"/>
  <c r="BK48" i="7"/>
  <c r="BK47" i="7"/>
  <c r="BK46" i="7"/>
  <c r="BK45" i="7"/>
  <c r="BK44" i="7"/>
  <c r="BK43" i="7"/>
  <c r="BK42" i="7"/>
  <c r="BK40" i="7"/>
  <c r="BK39" i="7"/>
  <c r="BK38" i="7"/>
  <c r="BK37" i="7"/>
  <c r="BK36" i="7"/>
  <c r="BK35" i="7"/>
  <c r="BK34" i="7"/>
  <c r="BK33" i="7"/>
  <c r="BK32" i="7"/>
  <c r="BK31" i="7"/>
  <c r="BK30" i="7"/>
  <c r="BK29" i="7"/>
  <c r="BK28" i="7"/>
  <c r="BK27" i="7"/>
  <c r="BK26" i="7"/>
  <c r="BK25" i="7"/>
  <c r="BK24" i="7"/>
  <c r="BK23" i="7"/>
  <c r="BK22" i="7"/>
  <c r="BK21" i="7"/>
  <c r="BK20" i="7"/>
  <c r="BK19" i="7"/>
  <c r="BK18" i="7"/>
  <c r="BK17" i="7"/>
  <c r="BK16" i="7"/>
  <c r="BK15" i="7"/>
  <c r="BK14" i="7"/>
  <c r="BK13" i="7"/>
  <c r="BK12" i="7"/>
  <c r="BK11" i="7"/>
  <c r="BK10" i="7"/>
  <c r="BH77" i="7"/>
  <c r="BH76" i="7"/>
  <c r="BH75" i="7"/>
  <c r="BH74" i="7"/>
  <c r="BH73" i="7"/>
  <c r="BH72" i="7"/>
  <c r="BH71" i="7"/>
  <c r="BH70" i="7"/>
  <c r="BH69" i="7"/>
  <c r="BH68" i="7"/>
  <c r="BH67" i="7"/>
  <c r="BH66" i="7"/>
  <c r="BH65" i="7"/>
  <c r="BH64" i="7"/>
  <c r="BH63" i="7"/>
  <c r="BH62" i="7"/>
  <c r="BH61" i="7"/>
  <c r="BH60" i="7"/>
  <c r="BH59" i="7"/>
  <c r="BH58" i="7"/>
  <c r="BH57" i="7"/>
  <c r="BH56" i="7"/>
  <c r="BH55" i="7"/>
  <c r="BH54" i="7"/>
  <c r="BH53" i="7"/>
  <c r="BH52" i="7"/>
  <c r="BH51" i="7"/>
  <c r="BH50" i="7"/>
  <c r="BH49" i="7"/>
  <c r="BH48" i="7"/>
  <c r="BH47" i="7"/>
  <c r="BH46" i="7"/>
  <c r="BH45" i="7"/>
  <c r="BH44" i="7"/>
  <c r="BH43" i="7"/>
  <c r="BH42" i="7"/>
  <c r="BH40" i="7"/>
  <c r="BH39" i="7"/>
  <c r="BH38" i="7"/>
  <c r="BH37" i="7"/>
  <c r="BH36" i="7"/>
  <c r="BH35" i="7"/>
  <c r="BH34" i="7"/>
  <c r="BH33" i="7"/>
  <c r="BH32" i="7"/>
  <c r="BH31" i="7"/>
  <c r="BH30" i="7"/>
  <c r="BH29" i="7"/>
  <c r="BH28" i="7"/>
  <c r="BH27" i="7"/>
  <c r="BH26" i="7"/>
  <c r="BH25" i="7"/>
  <c r="BH24" i="7"/>
  <c r="BH23" i="7"/>
  <c r="BH22" i="7"/>
  <c r="BH21" i="7"/>
  <c r="BH20" i="7"/>
  <c r="BH19" i="7"/>
  <c r="BH18" i="7"/>
  <c r="BH17" i="7"/>
  <c r="BH16" i="7"/>
  <c r="BH15" i="7"/>
  <c r="BH14" i="7"/>
  <c r="BH13" i="7"/>
  <c r="BH12" i="7"/>
  <c r="BH11" i="7"/>
  <c r="BH10" i="7"/>
  <c r="BE77" i="7"/>
  <c r="BE76" i="7"/>
  <c r="BE75" i="7"/>
  <c r="BE74" i="7"/>
  <c r="BE73" i="7"/>
  <c r="BE72" i="7"/>
  <c r="BE71" i="7"/>
  <c r="BE70" i="7"/>
  <c r="BE69" i="7"/>
  <c r="BE68" i="7"/>
  <c r="BE67" i="7"/>
  <c r="BE66" i="7"/>
  <c r="BE65" i="7"/>
  <c r="BE64" i="7"/>
  <c r="BE63" i="7"/>
  <c r="BE62" i="7"/>
  <c r="BE61" i="7"/>
  <c r="BE60" i="7"/>
  <c r="BE59" i="7"/>
  <c r="BE58" i="7"/>
  <c r="BE57" i="7"/>
  <c r="BE56" i="7"/>
  <c r="BE55" i="7"/>
  <c r="BE54" i="7"/>
  <c r="BE53" i="7"/>
  <c r="BE52" i="7"/>
  <c r="BE51" i="7"/>
  <c r="BE50" i="7"/>
  <c r="BE49" i="7"/>
  <c r="BE48" i="7"/>
  <c r="BE47" i="7"/>
  <c r="BE46" i="7"/>
  <c r="BE45" i="7"/>
  <c r="BE44" i="7"/>
  <c r="BE43" i="7"/>
  <c r="BE42" i="7"/>
  <c r="BE40" i="7"/>
  <c r="BE39" i="7"/>
  <c r="BE38" i="7"/>
  <c r="BE37" i="7"/>
  <c r="BE36" i="7"/>
  <c r="BE35" i="7"/>
  <c r="BE34" i="7"/>
  <c r="BE33" i="7"/>
  <c r="BE32" i="7"/>
  <c r="BE31" i="7"/>
  <c r="BE30" i="7"/>
  <c r="BE29" i="7"/>
  <c r="BE28" i="7"/>
  <c r="BE27" i="7"/>
  <c r="BE26" i="7"/>
  <c r="BE25" i="7"/>
  <c r="BE24" i="7"/>
  <c r="BE23" i="7"/>
  <c r="BE22" i="7"/>
  <c r="BE21" i="7"/>
  <c r="BE20" i="7"/>
  <c r="BE19" i="7"/>
  <c r="BE18" i="7"/>
  <c r="BE17" i="7"/>
  <c r="BE16" i="7"/>
  <c r="BE15" i="7"/>
  <c r="BE14" i="7"/>
  <c r="BE13" i="7"/>
  <c r="BE12" i="7"/>
  <c r="BE11" i="7"/>
  <c r="BE10" i="7"/>
  <c r="BB11" i="7"/>
  <c r="BB12" i="7"/>
  <c r="BB13" i="7"/>
  <c r="BB14" i="7"/>
  <c r="BB15" i="7"/>
  <c r="BB16" i="7"/>
  <c r="BB17" i="7"/>
  <c r="BB18" i="7"/>
  <c r="BB19" i="7"/>
  <c r="BB20" i="7"/>
  <c r="BB21" i="7"/>
  <c r="BB22" i="7"/>
  <c r="BB23" i="7"/>
  <c r="BB24" i="7"/>
  <c r="BB25" i="7"/>
  <c r="BB26" i="7"/>
  <c r="BB27" i="7"/>
  <c r="BB28" i="7"/>
  <c r="BB29" i="7"/>
  <c r="BB30" i="7"/>
  <c r="BB31" i="7"/>
  <c r="BB32" i="7"/>
  <c r="BB33" i="7"/>
  <c r="BB34" i="7"/>
  <c r="BB35" i="7"/>
  <c r="BB36" i="7"/>
  <c r="BB37" i="7"/>
  <c r="BB38" i="7"/>
  <c r="BB39" i="7"/>
  <c r="BB40" i="7"/>
  <c r="BB42" i="7"/>
  <c r="BB43" i="7"/>
  <c r="BB44" i="7"/>
  <c r="BB45" i="7"/>
  <c r="BB46" i="7"/>
  <c r="BB47" i="7"/>
  <c r="BB48" i="7"/>
  <c r="BB49" i="7"/>
  <c r="BB50" i="7"/>
  <c r="BB51" i="7"/>
  <c r="BB52" i="7"/>
  <c r="BB53" i="7"/>
  <c r="BB54" i="7"/>
  <c r="BB55" i="7"/>
  <c r="BB56" i="7"/>
  <c r="BB57" i="7"/>
  <c r="BB58" i="7"/>
  <c r="BB59" i="7"/>
  <c r="BB60" i="7"/>
  <c r="BB61" i="7"/>
  <c r="BB62" i="7"/>
  <c r="BB63" i="7"/>
  <c r="BB64" i="7"/>
  <c r="BB65" i="7"/>
  <c r="BB66" i="7"/>
  <c r="BB67" i="7"/>
  <c r="BB68" i="7"/>
  <c r="BB69" i="7"/>
  <c r="BB70" i="7"/>
  <c r="BB71" i="7"/>
  <c r="BB72" i="7"/>
  <c r="BB73" i="7"/>
  <c r="BB74" i="7"/>
  <c r="BB75" i="7"/>
  <c r="BB76" i="7"/>
  <c r="BB77" i="7"/>
  <c r="BB78" i="7"/>
  <c r="BB10" i="7"/>
  <c r="AY77" i="7"/>
  <c r="AY76" i="7"/>
  <c r="AY75" i="7"/>
  <c r="AY74" i="7"/>
  <c r="AY73" i="7"/>
  <c r="AY72" i="7"/>
  <c r="AY71" i="7"/>
  <c r="AY70" i="7"/>
  <c r="AY69" i="7"/>
  <c r="AY68" i="7"/>
  <c r="AY67" i="7"/>
  <c r="AY66" i="7"/>
  <c r="AY65" i="7"/>
  <c r="AY64" i="7"/>
  <c r="AY63" i="7"/>
  <c r="AY62" i="7"/>
  <c r="AY61" i="7"/>
  <c r="AY60" i="7"/>
  <c r="AY59" i="7"/>
  <c r="AY58" i="7"/>
  <c r="AY57" i="7"/>
  <c r="AY56" i="7"/>
  <c r="AY55" i="7"/>
  <c r="AY54" i="7"/>
  <c r="AY53" i="7"/>
  <c r="AY52" i="7"/>
  <c r="AY51" i="7"/>
  <c r="AY50" i="7"/>
  <c r="AY49" i="7"/>
  <c r="AY48" i="7"/>
  <c r="AY47" i="7"/>
  <c r="AY46" i="7"/>
  <c r="AY45" i="7"/>
  <c r="AY44" i="7"/>
  <c r="AY43" i="7"/>
  <c r="AY42" i="7"/>
  <c r="AY40" i="7"/>
  <c r="AY39" i="7"/>
  <c r="AY38" i="7"/>
  <c r="AY37" i="7"/>
  <c r="AY36" i="7"/>
  <c r="AY35" i="7"/>
  <c r="AY34" i="7"/>
  <c r="AY33" i="7"/>
  <c r="AY32" i="7"/>
  <c r="AY31" i="7"/>
  <c r="AY30" i="7"/>
  <c r="AY29" i="7"/>
  <c r="AY28" i="7"/>
  <c r="AY27" i="7"/>
  <c r="AY26" i="7"/>
  <c r="AY25" i="7"/>
  <c r="AY24" i="7"/>
  <c r="AY23" i="7"/>
  <c r="AY22" i="7"/>
  <c r="AY21" i="7"/>
  <c r="AY20" i="7"/>
  <c r="AY19" i="7"/>
  <c r="AY18" i="7"/>
  <c r="AY17" i="7"/>
  <c r="AY16" i="7"/>
  <c r="AY15" i="7"/>
  <c r="AY14" i="7"/>
  <c r="AY13" i="7"/>
  <c r="AY12" i="7"/>
  <c r="AY11" i="7"/>
  <c r="AY10" i="7"/>
  <c r="AV77" i="7"/>
  <c r="AV76" i="7"/>
  <c r="AV75" i="7"/>
  <c r="AV74" i="7"/>
  <c r="AV73" i="7"/>
  <c r="AV72" i="7"/>
  <c r="AV71" i="7"/>
  <c r="AV70" i="7"/>
  <c r="AV69" i="7"/>
  <c r="AV68" i="7"/>
  <c r="AV67" i="7"/>
  <c r="AV66" i="7"/>
  <c r="AV65" i="7"/>
  <c r="AV64" i="7"/>
  <c r="AV63" i="7"/>
  <c r="AV62" i="7"/>
  <c r="AV61" i="7"/>
  <c r="AV60" i="7"/>
  <c r="AV59" i="7"/>
  <c r="AV58" i="7"/>
  <c r="AV57" i="7"/>
  <c r="AV56" i="7"/>
  <c r="AV55" i="7"/>
  <c r="AV54" i="7"/>
  <c r="AV53" i="7"/>
  <c r="AV52" i="7"/>
  <c r="AV51" i="7"/>
  <c r="AV50" i="7"/>
  <c r="AV49" i="7"/>
  <c r="AV48" i="7"/>
  <c r="AV47" i="7"/>
  <c r="AV46" i="7"/>
  <c r="AV45" i="7"/>
  <c r="AV44" i="7"/>
  <c r="AV43" i="7"/>
  <c r="AV42" i="7"/>
  <c r="AV40" i="7"/>
  <c r="AV39" i="7"/>
  <c r="AV38" i="7"/>
  <c r="AV37" i="7"/>
  <c r="AV36" i="7"/>
  <c r="AV35" i="7"/>
  <c r="AV34" i="7"/>
  <c r="AV33" i="7"/>
  <c r="AV32" i="7"/>
  <c r="AV31" i="7"/>
  <c r="AV30" i="7"/>
  <c r="AV29" i="7"/>
  <c r="AV28" i="7"/>
  <c r="AV27" i="7"/>
  <c r="AV26" i="7"/>
  <c r="AV25" i="7"/>
  <c r="AV24" i="7"/>
  <c r="AV23" i="7"/>
  <c r="AV22" i="7"/>
  <c r="AV21" i="7"/>
  <c r="AV20" i="7"/>
  <c r="AV19" i="7"/>
  <c r="AV18" i="7"/>
  <c r="AV17" i="7"/>
  <c r="AV16" i="7"/>
  <c r="AV15" i="7"/>
  <c r="AV14" i="7"/>
  <c r="AV13" i="7"/>
  <c r="AV12" i="7"/>
  <c r="AV11" i="7"/>
  <c r="AV10" i="7"/>
  <c r="AS77" i="7"/>
  <c r="AS76" i="7"/>
  <c r="AS75" i="7"/>
  <c r="AS74" i="7"/>
  <c r="AS73" i="7"/>
  <c r="AS72" i="7"/>
  <c r="AS71" i="7"/>
  <c r="AS70" i="7"/>
  <c r="AS69" i="7"/>
  <c r="AS68" i="7"/>
  <c r="AS67" i="7"/>
  <c r="AS66" i="7"/>
  <c r="AS65" i="7"/>
  <c r="AS64" i="7"/>
  <c r="AS63" i="7"/>
  <c r="AS62" i="7"/>
  <c r="AS61" i="7"/>
  <c r="AS60" i="7"/>
  <c r="AS59" i="7"/>
  <c r="AS58" i="7"/>
  <c r="AS57" i="7"/>
  <c r="AS56" i="7"/>
  <c r="AS55" i="7"/>
  <c r="AS54" i="7"/>
  <c r="AS53" i="7"/>
  <c r="AS52" i="7"/>
  <c r="AS51" i="7"/>
  <c r="AS50" i="7"/>
  <c r="AS49" i="7"/>
  <c r="AS48" i="7"/>
  <c r="AS47" i="7"/>
  <c r="AS46" i="7"/>
  <c r="AS45" i="7"/>
  <c r="AS44" i="7"/>
  <c r="AS43" i="7"/>
  <c r="AS42" i="7"/>
  <c r="AS40" i="7"/>
  <c r="AS39" i="7"/>
  <c r="AS38" i="7"/>
  <c r="AS37" i="7"/>
  <c r="AS36" i="7"/>
  <c r="AS35" i="7"/>
  <c r="AS34" i="7"/>
  <c r="AS33" i="7"/>
  <c r="AS32" i="7"/>
  <c r="AS31" i="7"/>
  <c r="AS30" i="7"/>
  <c r="AS29" i="7"/>
  <c r="AS28" i="7"/>
  <c r="AS27" i="7"/>
  <c r="AS26" i="7"/>
  <c r="AS25" i="7"/>
  <c r="AS24" i="7"/>
  <c r="AS23" i="7"/>
  <c r="AS22" i="7"/>
  <c r="AS21" i="7"/>
  <c r="AS20" i="7"/>
  <c r="AS19" i="7"/>
  <c r="AS18" i="7"/>
  <c r="AS17" i="7"/>
  <c r="AS16" i="7"/>
  <c r="AS15" i="7"/>
  <c r="AS14" i="7"/>
  <c r="AS13" i="7"/>
  <c r="AS12" i="7"/>
  <c r="AS11" i="7"/>
  <c r="AS10" i="7"/>
  <c r="AP77" i="7"/>
  <c r="AP76" i="7"/>
  <c r="AP75" i="7"/>
  <c r="AP74" i="7"/>
  <c r="AP73" i="7"/>
  <c r="AP72" i="7"/>
  <c r="AP71" i="7"/>
  <c r="AP70" i="7"/>
  <c r="AP69" i="7"/>
  <c r="AP68" i="7"/>
  <c r="AP67" i="7"/>
  <c r="AP66" i="7"/>
  <c r="AP65" i="7"/>
  <c r="AP64" i="7"/>
  <c r="AP63" i="7"/>
  <c r="AP62" i="7"/>
  <c r="AP61" i="7"/>
  <c r="AP60" i="7"/>
  <c r="AP59" i="7"/>
  <c r="AP58" i="7"/>
  <c r="AP57" i="7"/>
  <c r="AP56" i="7"/>
  <c r="AP55" i="7"/>
  <c r="AP54" i="7"/>
  <c r="AP53" i="7"/>
  <c r="AP52" i="7"/>
  <c r="AP51" i="7"/>
  <c r="AP50" i="7"/>
  <c r="AP49" i="7"/>
  <c r="AP48" i="7"/>
  <c r="AP47" i="7"/>
  <c r="AP46" i="7"/>
  <c r="AP45" i="7"/>
  <c r="AP44" i="7"/>
  <c r="AP43" i="7"/>
  <c r="AP42" i="7"/>
  <c r="AP40" i="7"/>
  <c r="AP39" i="7"/>
  <c r="AP38" i="7"/>
  <c r="AP37" i="7"/>
  <c r="AP36" i="7"/>
  <c r="AP35" i="7"/>
  <c r="AP34" i="7"/>
  <c r="AP33" i="7"/>
  <c r="AP32" i="7"/>
  <c r="AP31" i="7"/>
  <c r="AP30" i="7"/>
  <c r="AP29" i="7"/>
  <c r="AP28" i="7"/>
  <c r="AP27" i="7"/>
  <c r="AP26" i="7"/>
  <c r="AP25" i="7"/>
  <c r="AP24" i="7"/>
  <c r="AP23" i="7"/>
  <c r="AP22" i="7"/>
  <c r="AP21" i="7"/>
  <c r="AP20" i="7"/>
  <c r="AP19" i="7"/>
  <c r="AP18" i="7"/>
  <c r="AP17" i="7"/>
  <c r="AP16" i="7"/>
  <c r="AP15" i="7"/>
  <c r="AP14" i="7"/>
  <c r="AP13" i="7"/>
  <c r="AP12" i="7"/>
  <c r="AP11" i="7"/>
  <c r="AP10" i="7"/>
  <c r="AM77" i="7"/>
  <c r="AM76" i="7"/>
  <c r="AM75" i="7"/>
  <c r="AM74" i="7"/>
  <c r="AM73" i="7"/>
  <c r="AM72" i="7"/>
  <c r="AM71" i="7"/>
  <c r="AM70" i="7"/>
  <c r="AM69" i="7"/>
  <c r="AM68" i="7"/>
  <c r="AM67" i="7"/>
  <c r="AM66" i="7"/>
  <c r="AM65" i="7"/>
  <c r="AM64" i="7"/>
  <c r="AM63" i="7"/>
  <c r="AM62" i="7"/>
  <c r="AM61" i="7"/>
  <c r="AM60" i="7"/>
  <c r="AM59" i="7"/>
  <c r="AM58" i="7"/>
  <c r="AM57" i="7"/>
  <c r="AM56" i="7"/>
  <c r="AM55" i="7"/>
  <c r="AM54" i="7"/>
  <c r="AM53" i="7"/>
  <c r="AM52" i="7"/>
  <c r="AM51" i="7"/>
  <c r="AM50" i="7"/>
  <c r="AM49" i="7"/>
  <c r="AM48" i="7"/>
  <c r="AM47" i="7"/>
  <c r="AM46" i="7"/>
  <c r="AM45" i="7"/>
  <c r="AM44" i="7"/>
  <c r="AM43" i="7"/>
  <c r="AM42" i="7"/>
  <c r="AM40" i="7"/>
  <c r="AM39" i="7"/>
  <c r="AM38" i="7"/>
  <c r="AM37" i="7"/>
  <c r="AM36" i="7"/>
  <c r="AM35" i="7"/>
  <c r="AM34" i="7"/>
  <c r="AM33" i="7"/>
  <c r="AM32" i="7"/>
  <c r="AM31" i="7"/>
  <c r="AM30" i="7"/>
  <c r="AM29" i="7"/>
  <c r="AM28" i="7"/>
  <c r="AM27" i="7"/>
  <c r="AM26" i="7"/>
  <c r="AM25" i="7"/>
  <c r="AM24" i="7"/>
  <c r="AM23" i="7"/>
  <c r="AM22" i="7"/>
  <c r="AM21" i="7"/>
  <c r="AM20" i="7"/>
  <c r="AM19" i="7"/>
  <c r="AM18" i="7"/>
  <c r="AM17" i="7"/>
  <c r="AM16" i="7"/>
  <c r="AM15" i="7"/>
  <c r="AM14" i="7"/>
  <c r="AM13" i="7"/>
  <c r="AM12" i="7"/>
  <c r="AM11" i="7"/>
  <c r="AM10" i="7"/>
  <c r="AJ11" i="7"/>
  <c r="AJ12" i="7"/>
  <c r="AJ13" i="7"/>
  <c r="AJ14" i="7"/>
  <c r="AJ15" i="7"/>
  <c r="AJ16" i="7"/>
  <c r="AJ17" i="7"/>
  <c r="AJ18" i="7"/>
  <c r="AJ19" i="7"/>
  <c r="AJ20" i="7"/>
  <c r="AJ21" i="7"/>
  <c r="AJ22" i="7"/>
  <c r="AJ24" i="7"/>
  <c r="AJ25" i="7"/>
  <c r="AJ26" i="7"/>
  <c r="AJ27" i="7"/>
  <c r="AJ28" i="7"/>
  <c r="AJ29" i="7"/>
  <c r="AJ32" i="7"/>
  <c r="AJ33" i="7"/>
  <c r="AJ34" i="7"/>
  <c r="AJ35" i="7"/>
  <c r="AJ36" i="7"/>
  <c r="AJ37" i="7"/>
  <c r="AJ38" i="7"/>
  <c r="AJ39" i="7"/>
  <c r="AJ42" i="7"/>
  <c r="AJ43" i="7"/>
  <c r="AJ44" i="7"/>
  <c r="AJ45" i="7"/>
  <c r="AJ46" i="7"/>
  <c r="AJ47" i="7"/>
  <c r="AJ48" i="7"/>
  <c r="AJ49" i="7"/>
  <c r="AJ50" i="7"/>
  <c r="AJ51" i="7"/>
  <c r="AJ52" i="7"/>
  <c r="AJ53" i="7"/>
  <c r="AJ54" i="7"/>
  <c r="AJ55" i="7"/>
  <c r="AJ56" i="7"/>
  <c r="AJ57" i="7"/>
  <c r="AJ58" i="7"/>
  <c r="AJ59" i="7"/>
  <c r="AJ60" i="7"/>
  <c r="AJ61" i="7"/>
  <c r="AJ62" i="7"/>
  <c r="AJ63" i="7"/>
  <c r="AJ64" i="7"/>
  <c r="AJ65" i="7"/>
  <c r="AJ66" i="7"/>
  <c r="AJ67" i="7"/>
  <c r="AJ68" i="7"/>
  <c r="AJ69" i="7"/>
  <c r="AJ70" i="7"/>
  <c r="AJ71" i="7"/>
  <c r="AJ73" i="7"/>
  <c r="AJ74" i="7"/>
  <c r="AJ77" i="7"/>
  <c r="AJ78" i="7"/>
  <c r="AJ10" i="7"/>
  <c r="AG77" i="7"/>
  <c r="AG76" i="7"/>
  <c r="AG75" i="7"/>
  <c r="AG74" i="7"/>
  <c r="AG73" i="7"/>
  <c r="AG72" i="7"/>
  <c r="AG71" i="7"/>
  <c r="AG70" i="7"/>
  <c r="AG69" i="7"/>
  <c r="AG68" i="7"/>
  <c r="AG67" i="7"/>
  <c r="AG66" i="7"/>
  <c r="AG65" i="7"/>
  <c r="AG64" i="7"/>
  <c r="AG63" i="7"/>
  <c r="AG62" i="7"/>
  <c r="AG61" i="7"/>
  <c r="AG60" i="7"/>
  <c r="AG59" i="7"/>
  <c r="AG58" i="7"/>
  <c r="AG57" i="7"/>
  <c r="AG56" i="7"/>
  <c r="AG55" i="7"/>
  <c r="AG54" i="7"/>
  <c r="AG53" i="7"/>
  <c r="AG52" i="7"/>
  <c r="AG51" i="7"/>
  <c r="AG50" i="7"/>
  <c r="AG49" i="7"/>
  <c r="AG48" i="7"/>
  <c r="AG47" i="7"/>
  <c r="AG46" i="7"/>
  <c r="AG45" i="7"/>
  <c r="AG44" i="7"/>
  <c r="AG43" i="7"/>
  <c r="AG42" i="7"/>
  <c r="AG40" i="7"/>
  <c r="AG39" i="7"/>
  <c r="AG38" i="7"/>
  <c r="AG37" i="7"/>
  <c r="AG36" i="7"/>
  <c r="AG35" i="7"/>
  <c r="AG34" i="7"/>
  <c r="AG33" i="7"/>
  <c r="AG32" i="7"/>
  <c r="AG31" i="7"/>
  <c r="AG30" i="7"/>
  <c r="AG29" i="7"/>
  <c r="AG28" i="7"/>
  <c r="AG27" i="7"/>
  <c r="AG26" i="7"/>
  <c r="AG25" i="7"/>
  <c r="AG24" i="7"/>
  <c r="AG23" i="7"/>
  <c r="AG22" i="7"/>
  <c r="AG21" i="7"/>
  <c r="AG20" i="7"/>
  <c r="AG19" i="7"/>
  <c r="AG18" i="7"/>
  <c r="AG17" i="7"/>
  <c r="AG16" i="7"/>
  <c r="AG15" i="7"/>
  <c r="AG14" i="7"/>
  <c r="AG13" i="7"/>
  <c r="AG12" i="7"/>
  <c r="AG11" i="7"/>
  <c r="AG10" i="7"/>
  <c r="AC35" i="7"/>
  <c r="AB35" i="7"/>
  <c r="AC74" i="7"/>
  <c r="AB74" i="7"/>
  <c r="AC69" i="7"/>
  <c r="AB69" i="7"/>
  <c r="AD11" i="7"/>
  <c r="AD12" i="7"/>
  <c r="AD13" i="7"/>
  <c r="AD14" i="7"/>
  <c r="AD15" i="7"/>
  <c r="AD16" i="7"/>
  <c r="AD17" i="7"/>
  <c r="AD18" i="7"/>
  <c r="AD19" i="7"/>
  <c r="AD20" i="7"/>
  <c r="AD21" i="7"/>
  <c r="AD22" i="7"/>
  <c r="AD24" i="7"/>
  <c r="AD25" i="7"/>
  <c r="AD26" i="7"/>
  <c r="AD27" i="7"/>
  <c r="AD28" i="7"/>
  <c r="AD29" i="7"/>
  <c r="AD32" i="7"/>
  <c r="AD33" i="7"/>
  <c r="AD34" i="7"/>
  <c r="AD35" i="7"/>
  <c r="AD36" i="7"/>
  <c r="AD37" i="7"/>
  <c r="AD38" i="7"/>
  <c r="AD39" i="7"/>
  <c r="AD42" i="7"/>
  <c r="AD43" i="7"/>
  <c r="AD44" i="7"/>
  <c r="AD45" i="7"/>
  <c r="AD46" i="7"/>
  <c r="AD47" i="7"/>
  <c r="AD48" i="7"/>
  <c r="AD49" i="7"/>
  <c r="AD50" i="7"/>
  <c r="AD51" i="7"/>
  <c r="AD52" i="7"/>
  <c r="AD53" i="7"/>
  <c r="AD54" i="7"/>
  <c r="AD55" i="7"/>
  <c r="AD56" i="7"/>
  <c r="AD57" i="7"/>
  <c r="AD58" i="7"/>
  <c r="AD59" i="7"/>
  <c r="AD60" i="7"/>
  <c r="AD61" i="7"/>
  <c r="AD62" i="7"/>
  <c r="AD63" i="7"/>
  <c r="AD64" i="7"/>
  <c r="AD65" i="7"/>
  <c r="AD66" i="7"/>
  <c r="AD67" i="7"/>
  <c r="AD68" i="7"/>
  <c r="AD69" i="7"/>
  <c r="AD70" i="7"/>
  <c r="AD71" i="7"/>
  <c r="AD73" i="7"/>
  <c r="AD74" i="7"/>
  <c r="AD77" i="7"/>
  <c r="AD78" i="7"/>
  <c r="AD10" i="7"/>
  <c r="AC17" i="7"/>
  <c r="AB17" i="7"/>
  <c r="AA77" i="7"/>
  <c r="AA74" i="7"/>
  <c r="AA73" i="7"/>
  <c r="AA72" i="7"/>
  <c r="AD72" i="7" s="1"/>
  <c r="AJ72" i="7" s="1"/>
  <c r="LL72" i="7" s="1"/>
  <c r="AA71" i="7"/>
  <c r="AA70" i="7"/>
  <c r="AA69" i="7"/>
  <c r="AA68" i="7"/>
  <c r="AA67" i="7"/>
  <c r="AA66" i="7"/>
  <c r="AA65" i="7"/>
  <c r="AA64" i="7"/>
  <c r="AA63" i="7"/>
  <c r="AA62" i="7"/>
  <c r="AA61" i="7"/>
  <c r="AA60" i="7"/>
  <c r="AA59" i="7"/>
  <c r="AA58" i="7"/>
  <c r="AA57" i="7"/>
  <c r="AA56" i="7"/>
  <c r="AA55" i="7"/>
  <c r="AA54" i="7"/>
  <c r="AA53" i="7"/>
  <c r="AA52" i="7"/>
  <c r="AA51" i="7"/>
  <c r="AA50" i="7"/>
  <c r="AA49" i="7"/>
  <c r="AA48" i="7"/>
  <c r="AA47" i="7"/>
  <c r="AA46" i="7"/>
  <c r="AA45" i="7"/>
  <c r="AA44" i="7"/>
  <c r="AA43" i="7"/>
  <c r="AA42" i="7"/>
  <c r="AA39" i="7"/>
  <c r="AA38" i="7"/>
  <c r="AA37" i="7"/>
  <c r="AA36" i="7"/>
  <c r="AA35" i="7"/>
  <c r="AA34" i="7"/>
  <c r="AA33" i="7"/>
  <c r="AA32" i="7"/>
  <c r="AA29" i="7"/>
  <c r="AA28" i="7"/>
  <c r="AA27" i="7"/>
  <c r="AA26" i="7"/>
  <c r="AA25" i="7"/>
  <c r="AA24" i="7"/>
  <c r="AA23" i="7"/>
  <c r="AD23" i="7" s="1"/>
  <c r="AJ23" i="7" s="1"/>
  <c r="LL23" i="7" s="1"/>
  <c r="AA22" i="7"/>
  <c r="AA21" i="7"/>
  <c r="AA20" i="7"/>
  <c r="AA19" i="7"/>
  <c r="AA18" i="7"/>
  <c r="AA17" i="7"/>
  <c r="AA16" i="7"/>
  <c r="AA15" i="7"/>
  <c r="AA14" i="7"/>
  <c r="AA13" i="7"/>
  <c r="AA12" i="7"/>
  <c r="AA11" i="7"/>
  <c r="AA10" i="7"/>
  <c r="X77" i="7"/>
  <c r="X76" i="7"/>
  <c r="X75" i="7"/>
  <c r="X74" i="7"/>
  <c r="X73" i="7"/>
  <c r="X72" i="7"/>
  <c r="X71" i="7"/>
  <c r="X70" i="7"/>
  <c r="X69" i="7"/>
  <c r="X68" i="7"/>
  <c r="X67" i="7"/>
  <c r="X66" i="7"/>
  <c r="X65" i="7"/>
  <c r="X64" i="7"/>
  <c r="X63" i="7"/>
  <c r="X62" i="7"/>
  <c r="X61" i="7"/>
  <c r="X60" i="7"/>
  <c r="X59" i="7"/>
  <c r="X58" i="7"/>
  <c r="X57" i="7"/>
  <c r="X56" i="7"/>
  <c r="X55" i="7"/>
  <c r="X54" i="7"/>
  <c r="X53" i="7"/>
  <c r="X52" i="7"/>
  <c r="X51" i="7"/>
  <c r="X50" i="7"/>
  <c r="X49" i="7"/>
  <c r="X48" i="7"/>
  <c r="X47" i="7"/>
  <c r="X46" i="7"/>
  <c r="X45" i="7"/>
  <c r="X44" i="7"/>
  <c r="X43" i="7"/>
  <c r="X42" i="7"/>
  <c r="X40" i="7"/>
  <c r="X39" i="7"/>
  <c r="X38" i="7"/>
  <c r="X37" i="7"/>
  <c r="X36" i="7"/>
  <c r="X35" i="7"/>
  <c r="X34" i="7"/>
  <c r="X33" i="7"/>
  <c r="X32" i="7"/>
  <c r="X31" i="7"/>
  <c r="X30" i="7"/>
  <c r="X29" i="7"/>
  <c r="X28" i="7"/>
  <c r="X27" i="7"/>
  <c r="X26" i="7"/>
  <c r="X25" i="7"/>
  <c r="X24" i="7"/>
  <c r="X23" i="7"/>
  <c r="X22" i="7"/>
  <c r="X21" i="7"/>
  <c r="X20" i="7"/>
  <c r="X19" i="7"/>
  <c r="X18" i="7"/>
  <c r="X17" i="7"/>
  <c r="X16" i="7"/>
  <c r="X15" i="7"/>
  <c r="X14" i="7"/>
  <c r="X13" i="7"/>
  <c r="X12" i="7"/>
  <c r="X11" i="7"/>
  <c r="X10" i="7"/>
  <c r="U77" i="7"/>
  <c r="U76" i="7"/>
  <c r="U75" i="7"/>
  <c r="U74" i="7"/>
  <c r="U73" i="7"/>
  <c r="U72" i="7"/>
  <c r="U71" i="7"/>
  <c r="U70" i="7"/>
  <c r="U69" i="7"/>
  <c r="U68" i="7"/>
  <c r="U67" i="7"/>
  <c r="U66" i="7"/>
  <c r="U65" i="7"/>
  <c r="U64" i="7"/>
  <c r="U63" i="7"/>
  <c r="U62" i="7"/>
  <c r="U61" i="7"/>
  <c r="U60" i="7"/>
  <c r="U59" i="7"/>
  <c r="U58" i="7"/>
  <c r="U57" i="7"/>
  <c r="U56" i="7"/>
  <c r="U55" i="7"/>
  <c r="U54" i="7"/>
  <c r="U53" i="7"/>
  <c r="U52" i="7"/>
  <c r="U51" i="7"/>
  <c r="U50" i="7"/>
  <c r="U49" i="7"/>
  <c r="U48" i="7"/>
  <c r="U47" i="7"/>
  <c r="U46" i="7"/>
  <c r="U45" i="7"/>
  <c r="U44" i="7"/>
  <c r="U43" i="7"/>
  <c r="U42" i="7"/>
  <c r="U40" i="7"/>
  <c r="U39" i="7"/>
  <c r="U38" i="7"/>
  <c r="U37" i="7"/>
  <c r="U36" i="7"/>
  <c r="U35" i="7"/>
  <c r="U34" i="7"/>
  <c r="U33" i="7"/>
  <c r="U32" i="7"/>
  <c r="U31" i="7"/>
  <c r="U30" i="7"/>
  <c r="U29" i="7"/>
  <c r="U28" i="7"/>
  <c r="U27" i="7"/>
  <c r="U26" i="7"/>
  <c r="U25" i="7"/>
  <c r="U24" i="7"/>
  <c r="U23" i="7"/>
  <c r="U22" i="7"/>
  <c r="U21" i="7"/>
  <c r="U20" i="7"/>
  <c r="U19" i="7"/>
  <c r="U18" i="7"/>
  <c r="U17" i="7"/>
  <c r="U16" i="7"/>
  <c r="U15" i="7"/>
  <c r="U14" i="7"/>
  <c r="U13" i="7"/>
  <c r="U12" i="7"/>
  <c r="U11" i="7"/>
  <c r="U10" i="7"/>
  <c r="R77" i="7"/>
  <c r="R76" i="7"/>
  <c r="R75" i="7"/>
  <c r="R74" i="7"/>
  <c r="R73" i="7"/>
  <c r="R72" i="7"/>
  <c r="R71" i="7"/>
  <c r="R70" i="7"/>
  <c r="R69" i="7"/>
  <c r="R68" i="7"/>
  <c r="R67" i="7"/>
  <c r="R66" i="7"/>
  <c r="R65" i="7"/>
  <c r="R64" i="7"/>
  <c r="R63" i="7"/>
  <c r="R62" i="7"/>
  <c r="R61" i="7"/>
  <c r="R60" i="7"/>
  <c r="R59" i="7"/>
  <c r="R58" i="7"/>
  <c r="R57" i="7"/>
  <c r="R56" i="7"/>
  <c r="R55" i="7"/>
  <c r="R54" i="7"/>
  <c r="R53" i="7"/>
  <c r="R52" i="7"/>
  <c r="R51" i="7"/>
  <c r="R50" i="7"/>
  <c r="R49" i="7"/>
  <c r="R48" i="7"/>
  <c r="R47" i="7"/>
  <c r="R46" i="7"/>
  <c r="R45" i="7"/>
  <c r="R44" i="7"/>
  <c r="R43" i="7"/>
  <c r="R42" i="7"/>
  <c r="R40" i="7"/>
  <c r="R39" i="7"/>
  <c r="R38" i="7"/>
  <c r="R37" i="7"/>
  <c r="R36" i="7"/>
  <c r="R35" i="7"/>
  <c r="R34" i="7"/>
  <c r="R33" i="7"/>
  <c r="R32" i="7"/>
  <c r="R31" i="7"/>
  <c r="R30" i="7"/>
  <c r="R29" i="7"/>
  <c r="R28" i="7"/>
  <c r="R27" i="7"/>
  <c r="R26" i="7"/>
  <c r="R25" i="7"/>
  <c r="R24" i="7"/>
  <c r="R23" i="7"/>
  <c r="R22" i="7"/>
  <c r="R21" i="7"/>
  <c r="R20" i="7"/>
  <c r="R19" i="7"/>
  <c r="R18" i="7"/>
  <c r="R17" i="7"/>
  <c r="R16" i="7"/>
  <c r="R15" i="7"/>
  <c r="R14" i="7"/>
  <c r="R13" i="7"/>
  <c r="R12" i="7"/>
  <c r="R11" i="7"/>
  <c r="R10" i="7"/>
  <c r="O77" i="7"/>
  <c r="O76" i="7"/>
  <c r="O75" i="7"/>
  <c r="O74" i="7"/>
  <c r="O73" i="7"/>
  <c r="O72" i="7"/>
  <c r="O71" i="7"/>
  <c r="O70" i="7"/>
  <c r="O69" i="7"/>
  <c r="O68" i="7"/>
  <c r="O67" i="7"/>
  <c r="O66" i="7"/>
  <c r="O65" i="7"/>
  <c r="O64" i="7"/>
  <c r="O63" i="7"/>
  <c r="O62" i="7"/>
  <c r="O61" i="7"/>
  <c r="O60" i="7"/>
  <c r="O59" i="7"/>
  <c r="O58" i="7"/>
  <c r="O57" i="7"/>
  <c r="O56" i="7"/>
  <c r="O55" i="7"/>
  <c r="O54" i="7"/>
  <c r="O53" i="7"/>
  <c r="O52" i="7"/>
  <c r="O51" i="7"/>
  <c r="O50" i="7"/>
  <c r="O49" i="7"/>
  <c r="O48" i="7"/>
  <c r="O47" i="7"/>
  <c r="O46" i="7"/>
  <c r="O45" i="7"/>
  <c r="O44" i="7"/>
  <c r="O43" i="7"/>
  <c r="O42" i="7"/>
  <c r="O40" i="7"/>
  <c r="O39" i="7"/>
  <c r="O38" i="7"/>
  <c r="O37" i="7"/>
  <c r="O36" i="7"/>
  <c r="O35" i="7"/>
  <c r="O34" i="7"/>
  <c r="O33" i="7"/>
  <c r="O32" i="7"/>
  <c r="O31" i="7"/>
  <c r="O30" i="7"/>
  <c r="O29" i="7"/>
  <c r="O28" i="7"/>
  <c r="O27" i="7"/>
  <c r="O26" i="7"/>
  <c r="O25" i="7"/>
  <c r="O24" i="7"/>
  <c r="O23" i="7"/>
  <c r="O22" i="7"/>
  <c r="O21" i="7"/>
  <c r="O20" i="7"/>
  <c r="O19" i="7"/>
  <c r="O18" i="7"/>
  <c r="O17" i="7"/>
  <c r="O16" i="7"/>
  <c r="O15" i="7"/>
  <c r="O14" i="7"/>
  <c r="O13" i="7"/>
  <c r="O12" i="7"/>
  <c r="O11" i="7"/>
  <c r="O10" i="7"/>
  <c r="L77" i="7"/>
  <c r="L76" i="7"/>
  <c r="L75" i="7"/>
  <c r="L74" i="7"/>
  <c r="L73" i="7"/>
  <c r="L72" i="7"/>
  <c r="L71" i="7"/>
  <c r="L70" i="7"/>
  <c r="L69" i="7"/>
  <c r="L68" i="7"/>
  <c r="L67" i="7"/>
  <c r="L66" i="7"/>
  <c r="L65" i="7"/>
  <c r="L64" i="7"/>
  <c r="L63" i="7"/>
  <c r="L62" i="7"/>
  <c r="L61" i="7"/>
  <c r="L60" i="7"/>
  <c r="L59" i="7"/>
  <c r="L58" i="7"/>
  <c r="L57" i="7"/>
  <c r="L56" i="7"/>
  <c r="L55" i="7"/>
  <c r="L54" i="7"/>
  <c r="L53" i="7"/>
  <c r="L52" i="7"/>
  <c r="L51" i="7"/>
  <c r="L50" i="7"/>
  <c r="L49" i="7"/>
  <c r="L48" i="7"/>
  <c r="L47" i="7"/>
  <c r="L46" i="7"/>
  <c r="L45" i="7"/>
  <c r="L44" i="7"/>
  <c r="L43" i="7"/>
  <c r="L42" i="7"/>
  <c r="L40" i="7"/>
  <c r="L39" i="7"/>
  <c r="L38" i="7"/>
  <c r="L37" i="7"/>
  <c r="L36" i="7"/>
  <c r="L35" i="7"/>
  <c r="L34" i="7"/>
  <c r="L33" i="7"/>
  <c r="L32" i="7"/>
  <c r="L31" i="7"/>
  <c r="L30" i="7"/>
  <c r="L29" i="7"/>
  <c r="L28" i="7"/>
  <c r="L27" i="7"/>
  <c r="L26" i="7"/>
  <c r="L25" i="7"/>
  <c r="L24" i="7"/>
  <c r="L23" i="7"/>
  <c r="L22" i="7"/>
  <c r="L21" i="7"/>
  <c r="L20" i="7"/>
  <c r="L19" i="7"/>
  <c r="L18" i="7"/>
  <c r="L17" i="7"/>
  <c r="L16" i="7"/>
  <c r="L15" i="7"/>
  <c r="L14" i="7"/>
  <c r="L13" i="7"/>
  <c r="L12" i="7"/>
  <c r="L11" i="7"/>
  <c r="L10" i="7"/>
  <c r="I77" i="7"/>
  <c r="I76" i="7"/>
  <c r="I75" i="7"/>
  <c r="I74" i="7"/>
  <c r="I73" i="7"/>
  <c r="I72" i="7"/>
  <c r="I71" i="7"/>
  <c r="I70" i="7"/>
  <c r="I69" i="7"/>
  <c r="I68" i="7"/>
  <c r="I67" i="7"/>
  <c r="I66" i="7"/>
  <c r="I65" i="7"/>
  <c r="I64" i="7"/>
  <c r="I63" i="7"/>
  <c r="I62" i="7"/>
  <c r="I61" i="7"/>
  <c r="I60" i="7"/>
  <c r="I59" i="7"/>
  <c r="I58" i="7"/>
  <c r="I57" i="7"/>
  <c r="I56" i="7"/>
  <c r="I55" i="7"/>
  <c r="I54" i="7"/>
  <c r="I53" i="7"/>
  <c r="I52" i="7"/>
  <c r="I51" i="7"/>
  <c r="I50" i="7"/>
  <c r="I49" i="7"/>
  <c r="I48" i="7"/>
  <c r="I47" i="7"/>
  <c r="I46" i="7"/>
  <c r="I45" i="7"/>
  <c r="I44" i="7"/>
  <c r="I43" i="7"/>
  <c r="I42" i="7"/>
  <c r="I40" i="7"/>
  <c r="I39" i="7"/>
  <c r="I38" i="7"/>
  <c r="I37" i="7"/>
  <c r="I36" i="7"/>
  <c r="I35" i="7"/>
  <c r="I34" i="7"/>
  <c r="I33" i="7"/>
  <c r="I32" i="7"/>
  <c r="I31" i="7"/>
  <c r="I30" i="7"/>
  <c r="I29" i="7"/>
  <c r="I28" i="7"/>
  <c r="I27" i="7"/>
  <c r="I26" i="7"/>
  <c r="I25" i="7"/>
  <c r="I24" i="7"/>
  <c r="I23" i="7"/>
  <c r="I22" i="7"/>
  <c r="I21" i="7"/>
  <c r="I20" i="7"/>
  <c r="I19" i="7"/>
  <c r="I18" i="7"/>
  <c r="I17" i="7"/>
  <c r="I16" i="7"/>
  <c r="I15" i="7"/>
  <c r="I14" i="7"/>
  <c r="I13" i="7"/>
  <c r="I12" i="7"/>
  <c r="I11" i="7"/>
  <c r="I10" i="7"/>
  <c r="F11" i="7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F36" i="7"/>
  <c r="F37" i="7"/>
  <c r="F38" i="7"/>
  <c r="F39" i="7"/>
  <c r="F40" i="7"/>
  <c r="F42" i="7"/>
  <c r="F43" i="7"/>
  <c r="F44" i="7"/>
  <c r="F45" i="7"/>
  <c r="F46" i="7"/>
  <c r="F47" i="7"/>
  <c r="F48" i="7"/>
  <c r="F49" i="7"/>
  <c r="F50" i="7"/>
  <c r="F51" i="7"/>
  <c r="F52" i="7"/>
  <c r="F53" i="7"/>
  <c r="F54" i="7"/>
  <c r="F55" i="7"/>
  <c r="F56" i="7"/>
  <c r="F57" i="7"/>
  <c r="F58" i="7"/>
  <c r="F59" i="7"/>
  <c r="F60" i="7"/>
  <c r="F61" i="7"/>
  <c r="F62" i="7"/>
  <c r="F63" i="7"/>
  <c r="F64" i="7"/>
  <c r="F65" i="7"/>
  <c r="F66" i="7"/>
  <c r="F67" i="7"/>
  <c r="F68" i="7"/>
  <c r="F69" i="7"/>
  <c r="F70" i="7"/>
  <c r="F71" i="7"/>
  <c r="F72" i="7"/>
  <c r="F73" i="7"/>
  <c r="F74" i="7"/>
  <c r="F75" i="7"/>
  <c r="F76" i="7"/>
  <c r="F77" i="7"/>
  <c r="F10" i="7"/>
  <c r="FR12" i="7" l="1"/>
  <c r="LI12" i="7" s="1"/>
  <c r="LL12" i="7" s="1"/>
  <c r="BA11" i="7"/>
  <c r="BA12" i="7"/>
  <c r="BA13" i="7"/>
  <c r="BA14" i="7"/>
  <c r="BA15" i="7"/>
  <c r="BA16" i="7"/>
  <c r="BA17" i="7"/>
  <c r="BA18" i="7"/>
  <c r="BA19" i="7"/>
  <c r="BA22" i="7"/>
  <c r="BA23" i="7"/>
  <c r="BA24" i="7"/>
  <c r="BA25" i="7"/>
  <c r="BA26" i="7"/>
  <c r="BA27" i="7"/>
  <c r="BA28" i="7"/>
  <c r="BA32" i="7"/>
  <c r="BA33" i="7"/>
  <c r="BA34" i="7"/>
  <c r="BA35" i="7"/>
  <c r="BA36" i="7"/>
  <c r="BA37" i="7"/>
  <c r="BA38" i="7"/>
  <c r="BA42" i="7"/>
  <c r="BA43" i="7"/>
  <c r="BA44" i="7"/>
  <c r="BA45" i="7"/>
  <c r="BA46" i="7"/>
  <c r="BA48" i="7"/>
  <c r="BA50" i="7"/>
  <c r="BA51" i="7"/>
  <c r="BA52" i="7"/>
  <c r="BA53" i="7"/>
  <c r="BA54" i="7"/>
  <c r="BA55" i="7"/>
  <c r="BA56" i="7"/>
  <c r="BA57" i="7"/>
  <c r="BA58" i="7"/>
  <c r="BA59" i="7"/>
  <c r="BA61" i="7"/>
  <c r="BA62" i="7"/>
  <c r="BA64" i="7"/>
  <c r="BA65" i="7"/>
  <c r="BA66" i="7"/>
  <c r="BA69" i="7"/>
  <c r="BA70" i="7"/>
  <c r="BA71" i="7"/>
  <c r="BA72" i="7"/>
  <c r="BA73" i="7"/>
  <c r="BA74" i="7"/>
  <c r="BA77" i="7"/>
  <c r="BA78" i="7"/>
  <c r="BA10" i="7"/>
  <c r="AZ11" i="7"/>
  <c r="AZ12" i="7"/>
  <c r="AZ13" i="7"/>
  <c r="AZ14" i="7"/>
  <c r="AZ15" i="7"/>
  <c r="AZ16" i="7"/>
  <c r="AZ17" i="7"/>
  <c r="AZ18" i="7"/>
  <c r="AZ19" i="7"/>
  <c r="AZ22" i="7"/>
  <c r="AZ23" i="7"/>
  <c r="AZ24" i="7"/>
  <c r="AZ25" i="7"/>
  <c r="AZ26" i="7"/>
  <c r="AZ27" i="7"/>
  <c r="AZ28" i="7"/>
  <c r="AZ32" i="7"/>
  <c r="AZ33" i="7"/>
  <c r="AZ34" i="7"/>
  <c r="AZ35" i="7"/>
  <c r="AZ36" i="7"/>
  <c r="AZ37" i="7"/>
  <c r="AZ38" i="7"/>
  <c r="AZ42" i="7"/>
  <c r="AZ43" i="7"/>
  <c r="AZ44" i="7"/>
  <c r="AZ45" i="7"/>
  <c r="AZ46" i="7"/>
  <c r="AZ48" i="7"/>
  <c r="AZ50" i="7"/>
  <c r="AZ51" i="7"/>
  <c r="AZ52" i="7"/>
  <c r="AZ53" i="7"/>
  <c r="AZ54" i="7"/>
  <c r="AZ55" i="7"/>
  <c r="AZ56" i="7"/>
  <c r="AZ57" i="7"/>
  <c r="AZ58" i="7"/>
  <c r="AZ59" i="7"/>
  <c r="AZ61" i="7"/>
  <c r="AZ62" i="7"/>
  <c r="AZ64" i="7"/>
  <c r="AZ65" i="7"/>
  <c r="AZ66" i="7"/>
  <c r="AZ69" i="7"/>
  <c r="AZ70" i="7"/>
  <c r="AZ71" i="7"/>
  <c r="AZ72" i="7"/>
  <c r="AZ73" i="7"/>
  <c r="AZ74" i="7"/>
  <c r="AZ77" i="7"/>
  <c r="AZ78" i="7"/>
  <c r="AZ10" i="7"/>
  <c r="GI11" i="7"/>
  <c r="GI12" i="7"/>
  <c r="GI13" i="7"/>
  <c r="GI14" i="7"/>
  <c r="GI15" i="7"/>
  <c r="GI16" i="7"/>
  <c r="GI17" i="7"/>
  <c r="GI18" i="7"/>
  <c r="GI19" i="7"/>
  <c r="GI22" i="7"/>
  <c r="GI23" i="7"/>
  <c r="GI24" i="7"/>
  <c r="GI25" i="7"/>
  <c r="GI26" i="7"/>
  <c r="GI27" i="7"/>
  <c r="GI28" i="7"/>
  <c r="GI32" i="7"/>
  <c r="GI33" i="7"/>
  <c r="GI34" i="7"/>
  <c r="GI35" i="7"/>
  <c r="GI36" i="7"/>
  <c r="GI37" i="7"/>
  <c r="GI38" i="7"/>
  <c r="GI42" i="7"/>
  <c r="GI43" i="7"/>
  <c r="GI44" i="7"/>
  <c r="GI45" i="7"/>
  <c r="GI46" i="7"/>
  <c r="GI47" i="7"/>
  <c r="GI48" i="7"/>
  <c r="GI50" i="7"/>
  <c r="GI51" i="7"/>
  <c r="GI52" i="7"/>
  <c r="GI53" i="7"/>
  <c r="GI54" i="7"/>
  <c r="GI55" i="7"/>
  <c r="GI56" i="7"/>
  <c r="GI57" i="7"/>
  <c r="GI58" i="7"/>
  <c r="GI59" i="7"/>
  <c r="GI61" i="7"/>
  <c r="GI62" i="7"/>
  <c r="GI64" i="7"/>
  <c r="GI65" i="7"/>
  <c r="GI66" i="7"/>
  <c r="GI69" i="7"/>
  <c r="GI70" i="7"/>
  <c r="GI71" i="7"/>
  <c r="GI72" i="7"/>
  <c r="GI73" i="7"/>
  <c r="GI74" i="7"/>
  <c r="GI77" i="7"/>
  <c r="GI78" i="7"/>
  <c r="GI10" i="7"/>
  <c r="GH11" i="7"/>
  <c r="GH12" i="7"/>
  <c r="GH13" i="7"/>
  <c r="GH14" i="7"/>
  <c r="GH15" i="7"/>
  <c r="GH16" i="7"/>
  <c r="GH17" i="7"/>
  <c r="GH18" i="7"/>
  <c r="GH19" i="7"/>
  <c r="GH22" i="7"/>
  <c r="GH23" i="7"/>
  <c r="GH24" i="7"/>
  <c r="GH25" i="7"/>
  <c r="GH26" i="7"/>
  <c r="GH27" i="7"/>
  <c r="GH28" i="7"/>
  <c r="GH32" i="7"/>
  <c r="GH33" i="7"/>
  <c r="GH34" i="7"/>
  <c r="GH35" i="7"/>
  <c r="GH36" i="7"/>
  <c r="GH37" i="7"/>
  <c r="GH38" i="7"/>
  <c r="GH42" i="7"/>
  <c r="GH43" i="7"/>
  <c r="GH44" i="7"/>
  <c r="GH45" i="7"/>
  <c r="GH46" i="7"/>
  <c r="GH47" i="7"/>
  <c r="GH48" i="7"/>
  <c r="GH50" i="7"/>
  <c r="GH51" i="7"/>
  <c r="GH52" i="7"/>
  <c r="GH53" i="7"/>
  <c r="GH54" i="7"/>
  <c r="GH55" i="7"/>
  <c r="GH56" i="7"/>
  <c r="GH57" i="7"/>
  <c r="GH58" i="7"/>
  <c r="GH59" i="7"/>
  <c r="GH61" i="7"/>
  <c r="GH62" i="7"/>
  <c r="GH64" i="7"/>
  <c r="GH65" i="7"/>
  <c r="GH66" i="7"/>
  <c r="GH69" i="7"/>
  <c r="GH70" i="7"/>
  <c r="GH71" i="7"/>
  <c r="GH72" i="7"/>
  <c r="GH73" i="7"/>
  <c r="GH74" i="7"/>
  <c r="GH77" i="7"/>
  <c r="GH78" i="7"/>
  <c r="GH10" i="7"/>
  <c r="KS11" i="7"/>
  <c r="KS12" i="7"/>
  <c r="KS13" i="7"/>
  <c r="KS14" i="7"/>
  <c r="KS15" i="7"/>
  <c r="KS16" i="7"/>
  <c r="KS17" i="7"/>
  <c r="KS18" i="7"/>
  <c r="KS19" i="7"/>
  <c r="KS22" i="7"/>
  <c r="KS23" i="7"/>
  <c r="KS24" i="7"/>
  <c r="KS25" i="7"/>
  <c r="KS26" i="7"/>
  <c r="KS27" i="7"/>
  <c r="KS28" i="7"/>
  <c r="KS32" i="7"/>
  <c r="KS33" i="7"/>
  <c r="KS34" i="7"/>
  <c r="KS35" i="7"/>
  <c r="KS36" i="7"/>
  <c r="KS37" i="7"/>
  <c r="KS38" i="7"/>
  <c r="KS42" i="7"/>
  <c r="KS43" i="7"/>
  <c r="KS44" i="7"/>
  <c r="KS45" i="7"/>
  <c r="KS46" i="7"/>
  <c r="KS48" i="7"/>
  <c r="KS50" i="7"/>
  <c r="KS51" i="7"/>
  <c r="KS52" i="7"/>
  <c r="KS53" i="7"/>
  <c r="KS54" i="7"/>
  <c r="KS55" i="7"/>
  <c r="KS56" i="7"/>
  <c r="KS57" i="7"/>
  <c r="KS58" i="7"/>
  <c r="KS59" i="7"/>
  <c r="KS61" i="7"/>
  <c r="KS62" i="7"/>
  <c r="KS64" i="7"/>
  <c r="KS65" i="7"/>
  <c r="KS66" i="7"/>
  <c r="KS69" i="7"/>
  <c r="KS70" i="7"/>
  <c r="KS71" i="7"/>
  <c r="KS72" i="7"/>
  <c r="KS73" i="7"/>
  <c r="KS74" i="7"/>
  <c r="KS77" i="7"/>
  <c r="KS78" i="7"/>
  <c r="KS10" i="7"/>
  <c r="KR11" i="7"/>
  <c r="KR12" i="7"/>
  <c r="KR13" i="7"/>
  <c r="KR14" i="7"/>
  <c r="KR15" i="7"/>
  <c r="KR16" i="7"/>
  <c r="KR17" i="7"/>
  <c r="KR18" i="7"/>
  <c r="KR19" i="7"/>
  <c r="KR22" i="7"/>
  <c r="KR23" i="7"/>
  <c r="KR24" i="7"/>
  <c r="KR25" i="7"/>
  <c r="KR26" i="7"/>
  <c r="KR27" i="7"/>
  <c r="KR28" i="7"/>
  <c r="KR32" i="7"/>
  <c r="KR33" i="7"/>
  <c r="KR34" i="7"/>
  <c r="KR35" i="7"/>
  <c r="KR36" i="7"/>
  <c r="KR37" i="7"/>
  <c r="KR38" i="7"/>
  <c r="KR42" i="7"/>
  <c r="KR43" i="7"/>
  <c r="KR44" i="7"/>
  <c r="KR45" i="7"/>
  <c r="KR46" i="7"/>
  <c r="KR48" i="7"/>
  <c r="KR50" i="7"/>
  <c r="KR51" i="7"/>
  <c r="KR52" i="7"/>
  <c r="KR53" i="7"/>
  <c r="KR54" i="7"/>
  <c r="KR55" i="7"/>
  <c r="KR56" i="7"/>
  <c r="KR57" i="7"/>
  <c r="KR58" i="7"/>
  <c r="KR59" i="7"/>
  <c r="KR61" i="7"/>
  <c r="KR62" i="7"/>
  <c r="KR64" i="7"/>
  <c r="KR65" i="7"/>
  <c r="KR66" i="7"/>
  <c r="KR69" i="7"/>
  <c r="KR70" i="7"/>
  <c r="KR71" i="7"/>
  <c r="KR72" i="7"/>
  <c r="KR73" i="7"/>
  <c r="KR74" i="7"/>
  <c r="KR77" i="7"/>
  <c r="KR78" i="7"/>
  <c r="KR10" i="7"/>
  <c r="LB11" i="7"/>
  <c r="LB12" i="7"/>
  <c r="LB13" i="7"/>
  <c r="LB14" i="7"/>
  <c r="LB15" i="7"/>
  <c r="LB16" i="7"/>
  <c r="LB17" i="7"/>
  <c r="LB18" i="7"/>
  <c r="LB19" i="7"/>
  <c r="LB22" i="7"/>
  <c r="LB23" i="7"/>
  <c r="LB24" i="7"/>
  <c r="LB25" i="7"/>
  <c r="LB26" i="7"/>
  <c r="LB27" i="7"/>
  <c r="LB28" i="7"/>
  <c r="LB32" i="7"/>
  <c r="LB33" i="7"/>
  <c r="LB34" i="7"/>
  <c r="LB35" i="7"/>
  <c r="LB36" i="7"/>
  <c r="LB37" i="7"/>
  <c r="LB38" i="7"/>
  <c r="LB42" i="7"/>
  <c r="LB43" i="7"/>
  <c r="LB44" i="7"/>
  <c r="LB45" i="7"/>
  <c r="LB46" i="7"/>
  <c r="LB48" i="7"/>
  <c r="LB50" i="7"/>
  <c r="LB51" i="7"/>
  <c r="LB52" i="7"/>
  <c r="LB53" i="7"/>
  <c r="LB54" i="7"/>
  <c r="LB55" i="7"/>
  <c r="LB56" i="7"/>
  <c r="LB57" i="7"/>
  <c r="LB58" i="7"/>
  <c r="LB59" i="7"/>
  <c r="LB61" i="7"/>
  <c r="LB62" i="7"/>
  <c r="LB64" i="7"/>
  <c r="LB65" i="7"/>
  <c r="LB66" i="7"/>
  <c r="LB69" i="7"/>
  <c r="LB70" i="7"/>
  <c r="LB71" i="7"/>
  <c r="LB72" i="7"/>
  <c r="LB73" i="7"/>
  <c r="LB74" i="7"/>
  <c r="LB77" i="7"/>
  <c r="LB78" i="7"/>
  <c r="LB10" i="7"/>
  <c r="LA11" i="7"/>
  <c r="LA12" i="7"/>
  <c r="LA13" i="7"/>
  <c r="LA14" i="7"/>
  <c r="LA15" i="7"/>
  <c r="LA16" i="7"/>
  <c r="LA17" i="7"/>
  <c r="LA18" i="7"/>
  <c r="LA19" i="7"/>
  <c r="LA22" i="7"/>
  <c r="LA23" i="7"/>
  <c r="LA24" i="7"/>
  <c r="LA25" i="7"/>
  <c r="LA26" i="7"/>
  <c r="LA27" i="7"/>
  <c r="LA28" i="7"/>
  <c r="LA32" i="7"/>
  <c r="LA33" i="7"/>
  <c r="LA34" i="7"/>
  <c r="LA35" i="7"/>
  <c r="LA36" i="7"/>
  <c r="LA37" i="7"/>
  <c r="LA38" i="7"/>
  <c r="LA42" i="7"/>
  <c r="LA43" i="7"/>
  <c r="LA44" i="7"/>
  <c r="LA45" i="7"/>
  <c r="LA46" i="7"/>
  <c r="LA48" i="7"/>
  <c r="LA50" i="7"/>
  <c r="LA51" i="7"/>
  <c r="LA52" i="7"/>
  <c r="LA53" i="7"/>
  <c r="LA54" i="7"/>
  <c r="LA55" i="7"/>
  <c r="LA56" i="7"/>
  <c r="LA57" i="7"/>
  <c r="LA58" i="7"/>
  <c r="LA59" i="7"/>
  <c r="LA61" i="7"/>
  <c r="LA62" i="7"/>
  <c r="LA64" i="7"/>
  <c r="LA65" i="7"/>
  <c r="LA66" i="7"/>
  <c r="LA69" i="7"/>
  <c r="LA70" i="7"/>
  <c r="LA71" i="7"/>
  <c r="LA72" i="7"/>
  <c r="LA73" i="7"/>
  <c r="LA74" i="7"/>
  <c r="LA77" i="7"/>
  <c r="LA78" i="7"/>
  <c r="LA10" i="7"/>
  <c r="KY75" i="7" l="1"/>
  <c r="KX75" i="7"/>
  <c r="KY67" i="7"/>
  <c r="KX67" i="7"/>
  <c r="KY63" i="7"/>
  <c r="KX63" i="7"/>
  <c r="KY60" i="7"/>
  <c r="KX60" i="7"/>
  <c r="KY47" i="7"/>
  <c r="KY49" i="7" s="1"/>
  <c r="KX47" i="7"/>
  <c r="KX49" i="7" s="1"/>
  <c r="KY39" i="7"/>
  <c r="KX39" i="7"/>
  <c r="KY29" i="7"/>
  <c r="KY30" i="7" s="1"/>
  <c r="KX29" i="7"/>
  <c r="KX30" i="7" s="1"/>
  <c r="KY20" i="7"/>
  <c r="KY21" i="7" s="1"/>
  <c r="KX20" i="7"/>
  <c r="KX21" i="7" s="1"/>
  <c r="KY68" i="7" l="1"/>
  <c r="KY76" i="7" s="1"/>
  <c r="KX31" i="7"/>
  <c r="KX40" i="7" s="1"/>
  <c r="KY31" i="7"/>
  <c r="KY40" i="7" s="1"/>
  <c r="KX68" i="7"/>
  <c r="KX76" i="7" s="1"/>
  <c r="LD11" i="7" l="1"/>
  <c r="LE11" i="7"/>
  <c r="LD12" i="7"/>
  <c r="LE12" i="7"/>
  <c r="LD13" i="7"/>
  <c r="LE13" i="7"/>
  <c r="LD14" i="7"/>
  <c r="LE14" i="7"/>
  <c r="LD15" i="7"/>
  <c r="LE15" i="7"/>
  <c r="LD16" i="7"/>
  <c r="LE16" i="7"/>
  <c r="LD17" i="7"/>
  <c r="LE17" i="7"/>
  <c r="LD18" i="7"/>
  <c r="LE18" i="7"/>
  <c r="LD19" i="7"/>
  <c r="LE19" i="7"/>
  <c r="LD22" i="7"/>
  <c r="LE22" i="7"/>
  <c r="LD23" i="7"/>
  <c r="LE23" i="7"/>
  <c r="LD24" i="7"/>
  <c r="LE24" i="7"/>
  <c r="LD25" i="7"/>
  <c r="LE25" i="7"/>
  <c r="LD26" i="7"/>
  <c r="LE26" i="7"/>
  <c r="LD27" i="7"/>
  <c r="LE27" i="7"/>
  <c r="LD28" i="7"/>
  <c r="LE28" i="7"/>
  <c r="LD32" i="7"/>
  <c r="LE32" i="7"/>
  <c r="LD33" i="7"/>
  <c r="LE33" i="7"/>
  <c r="LD34" i="7"/>
  <c r="LE34" i="7"/>
  <c r="LD35" i="7"/>
  <c r="LE35" i="7"/>
  <c r="LD36" i="7"/>
  <c r="LE36" i="7"/>
  <c r="LD37" i="7"/>
  <c r="LE37" i="7"/>
  <c r="LD38" i="7"/>
  <c r="LE38" i="7"/>
  <c r="LD42" i="7"/>
  <c r="LE42" i="7"/>
  <c r="LD43" i="7"/>
  <c r="LE43" i="7"/>
  <c r="LD44" i="7"/>
  <c r="LE44" i="7"/>
  <c r="LD45" i="7"/>
  <c r="LE45" i="7"/>
  <c r="LD46" i="7"/>
  <c r="LE46" i="7"/>
  <c r="LD48" i="7"/>
  <c r="LE48" i="7"/>
  <c r="LD50" i="7"/>
  <c r="LE50" i="7"/>
  <c r="LD51" i="7"/>
  <c r="LE51" i="7"/>
  <c r="LD52" i="7"/>
  <c r="LE52" i="7"/>
  <c r="LD53" i="7"/>
  <c r="LE53" i="7"/>
  <c r="LD54" i="7"/>
  <c r="LE54" i="7"/>
  <c r="LD55" i="7"/>
  <c r="LE55" i="7"/>
  <c r="LD56" i="7"/>
  <c r="LE56" i="7"/>
  <c r="LD57" i="7"/>
  <c r="LE57" i="7"/>
  <c r="LD58" i="7"/>
  <c r="LE58" i="7"/>
  <c r="LD59" i="7"/>
  <c r="LE59" i="7"/>
  <c r="LD61" i="7"/>
  <c r="LE61" i="7"/>
  <c r="LD62" i="7"/>
  <c r="LE62" i="7"/>
  <c r="LE64" i="7"/>
  <c r="LD65" i="7"/>
  <c r="LE65" i="7"/>
  <c r="LD66" i="7"/>
  <c r="LE66" i="7"/>
  <c r="LD69" i="7"/>
  <c r="LE69" i="7"/>
  <c r="LD70" i="7"/>
  <c r="LE70" i="7"/>
  <c r="LD71" i="7"/>
  <c r="LE71" i="7"/>
  <c r="LD72" i="7"/>
  <c r="LE72" i="7"/>
  <c r="LD73" i="7"/>
  <c r="LE73" i="7"/>
  <c r="LD74" i="7"/>
  <c r="LE74" i="7"/>
  <c r="LD77" i="7"/>
  <c r="LE77" i="7"/>
  <c r="LD78" i="7"/>
  <c r="LE78" i="7"/>
  <c r="LE10" i="7"/>
  <c r="LD10" i="7"/>
  <c r="KV75" i="7" l="1"/>
  <c r="LB75" i="7" s="1"/>
  <c r="KU75" i="7"/>
  <c r="LA75" i="7" s="1"/>
  <c r="KV67" i="7"/>
  <c r="LB67" i="7" s="1"/>
  <c r="KU67" i="7"/>
  <c r="LA67" i="7" s="1"/>
  <c r="KV63" i="7"/>
  <c r="LB63" i="7" s="1"/>
  <c r="KU63" i="7"/>
  <c r="LA63" i="7" s="1"/>
  <c r="KV60" i="7"/>
  <c r="LB60" i="7" s="1"/>
  <c r="KU60" i="7"/>
  <c r="LA60" i="7" s="1"/>
  <c r="KV47" i="7"/>
  <c r="KU47" i="7"/>
  <c r="KV39" i="7"/>
  <c r="LB39" i="7" s="1"/>
  <c r="KU39" i="7"/>
  <c r="LA39" i="7" s="1"/>
  <c r="KV29" i="7"/>
  <c r="KU29" i="7"/>
  <c r="KV20" i="7"/>
  <c r="KU20" i="7"/>
  <c r="KP39" i="7"/>
  <c r="KP75" i="7"/>
  <c r="KO75" i="7"/>
  <c r="KP67" i="7"/>
  <c r="KO67" i="7"/>
  <c r="KP63" i="7"/>
  <c r="KO63" i="7"/>
  <c r="KP60" i="7"/>
  <c r="KO60" i="7"/>
  <c r="KP47" i="7"/>
  <c r="KP49" i="7" s="1"/>
  <c r="KO47" i="7"/>
  <c r="KO49" i="7" s="1"/>
  <c r="KO39" i="7"/>
  <c r="KP29" i="7"/>
  <c r="KP30" i="7" s="1"/>
  <c r="KO29" i="7"/>
  <c r="KO30" i="7" s="1"/>
  <c r="KP20" i="7"/>
  <c r="KP21" i="7" s="1"/>
  <c r="KO20" i="7"/>
  <c r="KO21" i="7" s="1"/>
  <c r="KM75" i="7"/>
  <c r="KL75" i="7"/>
  <c r="KM67" i="7"/>
  <c r="KL67" i="7"/>
  <c r="KM63" i="7"/>
  <c r="KL63" i="7"/>
  <c r="KM60" i="7"/>
  <c r="KL60" i="7"/>
  <c r="KM47" i="7"/>
  <c r="KM49" i="7" s="1"/>
  <c r="KL47" i="7"/>
  <c r="KL49" i="7" s="1"/>
  <c r="KM39" i="7"/>
  <c r="KL39" i="7"/>
  <c r="KM29" i="7"/>
  <c r="KM30" i="7" s="1"/>
  <c r="KL29" i="7"/>
  <c r="KL30" i="7" s="1"/>
  <c r="KM20" i="7"/>
  <c r="KM21" i="7" s="1"/>
  <c r="KL20" i="7"/>
  <c r="KL21" i="7" s="1"/>
  <c r="KV21" i="7" l="1"/>
  <c r="LB21" i="7" s="1"/>
  <c r="LB20" i="7"/>
  <c r="KU30" i="7"/>
  <c r="LA30" i="7" s="1"/>
  <c r="LA29" i="7"/>
  <c r="KU49" i="7"/>
  <c r="LA49" i="7" s="1"/>
  <c r="LA47" i="7"/>
  <c r="KU21" i="7"/>
  <c r="LA21" i="7" s="1"/>
  <c r="LA20" i="7"/>
  <c r="KV30" i="7"/>
  <c r="LB30" i="7" s="1"/>
  <c r="LB29" i="7"/>
  <c r="KV49" i="7"/>
  <c r="LB49" i="7" s="1"/>
  <c r="LB47" i="7"/>
  <c r="KV68" i="7"/>
  <c r="KL31" i="7"/>
  <c r="KL40" i="7" s="1"/>
  <c r="KM68" i="7"/>
  <c r="KM76" i="7" s="1"/>
  <c r="KV31" i="7"/>
  <c r="KO31" i="7"/>
  <c r="KO40" i="7" s="1"/>
  <c r="KL68" i="7"/>
  <c r="KL76" i="7" s="1"/>
  <c r="KO68" i="7"/>
  <c r="KO76" i="7" s="1"/>
  <c r="KP68" i="7"/>
  <c r="KP76" i="7" s="1"/>
  <c r="KP31" i="7"/>
  <c r="KM31" i="7"/>
  <c r="KM40" i="7" s="1"/>
  <c r="KU31" i="7" l="1"/>
  <c r="KU68" i="7"/>
  <c r="KU40" i="7"/>
  <c r="LA40" i="7" s="1"/>
  <c r="LA31" i="7"/>
  <c r="KV40" i="7"/>
  <c r="LB40" i="7" s="1"/>
  <c r="LB31" i="7"/>
  <c r="KV76" i="7"/>
  <c r="LB76" i="7" s="1"/>
  <c r="LB68" i="7"/>
  <c r="KP40" i="7"/>
  <c r="LA68" i="7" l="1"/>
  <c r="KU76" i="7"/>
  <c r="LA76" i="7" s="1"/>
  <c r="LD64" i="7" l="1"/>
  <c r="JT74" i="7"/>
  <c r="JU74" i="7"/>
  <c r="JT17" i="7"/>
  <c r="JU17" i="7"/>
  <c r="JT35" i="7"/>
  <c r="JU35" i="7"/>
  <c r="IJ74" i="7"/>
  <c r="IK74" i="7"/>
  <c r="IJ69" i="7"/>
  <c r="IK69" i="7"/>
  <c r="IJ35" i="7"/>
  <c r="IK35" i="7"/>
  <c r="IJ17" i="7"/>
  <c r="IK17" i="7"/>
  <c r="IY17" i="7"/>
  <c r="IZ17" i="7"/>
  <c r="IY35" i="7"/>
  <c r="IZ35" i="7"/>
  <c r="IY58" i="7"/>
  <c r="IZ58" i="7"/>
  <c r="IY71" i="7"/>
  <c r="IZ71" i="7"/>
  <c r="IY72" i="7"/>
  <c r="IZ72" i="7"/>
  <c r="IY73" i="7"/>
  <c r="IZ73" i="7"/>
  <c r="IY74" i="7"/>
  <c r="IZ74" i="7"/>
  <c r="HO17" i="7"/>
  <c r="HP17" i="7"/>
  <c r="HO35" i="7"/>
  <c r="HP35" i="7"/>
  <c r="HO74" i="7"/>
  <c r="HP74" i="7"/>
  <c r="HF74" i="7"/>
  <c r="HG74" i="7"/>
  <c r="HF69" i="7"/>
  <c r="HG69" i="7"/>
  <c r="HF35" i="7"/>
  <c r="HG35" i="7"/>
  <c r="HF17" i="7"/>
  <c r="HG17" i="7"/>
  <c r="GW74" i="7"/>
  <c r="GX74" i="7"/>
  <c r="GW69" i="7"/>
  <c r="GX69" i="7"/>
  <c r="GW70" i="7"/>
  <c r="GX70" i="7"/>
  <c r="GW35" i="7"/>
  <c r="GX35" i="7"/>
  <c r="GN74" i="7"/>
  <c r="GO74" i="7"/>
  <c r="GN35" i="7"/>
  <c r="GO35" i="7"/>
  <c r="GN17" i="7"/>
  <c r="GO17" i="7"/>
  <c r="FM35" i="7"/>
  <c r="FN35" i="7"/>
  <c r="FM74" i="7"/>
  <c r="FN74" i="7"/>
  <c r="FG74" i="7"/>
  <c r="FH74" i="7"/>
  <c r="FG35" i="7"/>
  <c r="FH35" i="7"/>
  <c r="FG17" i="7"/>
  <c r="FH17" i="7"/>
  <c r="FA74" i="7"/>
  <c r="FB74" i="7"/>
  <c r="FA35" i="7"/>
  <c r="FB35" i="7"/>
  <c r="FA17" i="7"/>
  <c r="FB17" i="7"/>
  <c r="EL17" i="7"/>
  <c r="EM17" i="7"/>
  <c r="EL35" i="7"/>
  <c r="EM35" i="7"/>
  <c r="EL74" i="7"/>
  <c r="EM74" i="7"/>
  <c r="JC35" i="7" l="1"/>
  <c r="JB35" i="7"/>
  <c r="JC74" i="7"/>
  <c r="JB74" i="7"/>
  <c r="JC17" i="7"/>
  <c r="JB17" i="7"/>
  <c r="AI74" i="7"/>
  <c r="AH74" i="7"/>
  <c r="AI69" i="7"/>
  <c r="AH69" i="7"/>
  <c r="AH35" i="7"/>
  <c r="AI35" i="7"/>
  <c r="AH17" i="7"/>
  <c r="AI17" i="7"/>
  <c r="GW17" i="7" l="1"/>
  <c r="GX17" i="7"/>
  <c r="FM17" i="7"/>
  <c r="FN17" i="7"/>
  <c r="DH11" i="7" l="1"/>
  <c r="DI11" i="7"/>
  <c r="DI12" i="7"/>
  <c r="DH13" i="7"/>
  <c r="DI13" i="7"/>
  <c r="DH14" i="7"/>
  <c r="DI14" i="7"/>
  <c r="DH15" i="7"/>
  <c r="DI15" i="7"/>
  <c r="DH16" i="7"/>
  <c r="DI16" i="7"/>
  <c r="DH17" i="7"/>
  <c r="DI17" i="7"/>
  <c r="DH18" i="7"/>
  <c r="DI18" i="7"/>
  <c r="DH19" i="7"/>
  <c r="DI19" i="7"/>
  <c r="DH22" i="7"/>
  <c r="DI22" i="7"/>
  <c r="DH23" i="7"/>
  <c r="DI23" i="7"/>
  <c r="DH24" i="7"/>
  <c r="DI24" i="7"/>
  <c r="DH25" i="7"/>
  <c r="DI25" i="7"/>
  <c r="DH26" i="7"/>
  <c r="DI26" i="7"/>
  <c r="DH27" i="7"/>
  <c r="DI27" i="7"/>
  <c r="DH28" i="7"/>
  <c r="DI28" i="7"/>
  <c r="DH32" i="7"/>
  <c r="DI32" i="7"/>
  <c r="DH33" i="7"/>
  <c r="DI33" i="7"/>
  <c r="DH34" i="7"/>
  <c r="DI34" i="7"/>
  <c r="DH35" i="7"/>
  <c r="DI35" i="7"/>
  <c r="DH36" i="7"/>
  <c r="DI36" i="7"/>
  <c r="DH37" i="7"/>
  <c r="DI37" i="7"/>
  <c r="DH38" i="7"/>
  <c r="DI38" i="7"/>
  <c r="DH42" i="7"/>
  <c r="DI42" i="7"/>
  <c r="DH43" i="7"/>
  <c r="DI43" i="7"/>
  <c r="DH44" i="7"/>
  <c r="DI44" i="7"/>
  <c r="DH45" i="7"/>
  <c r="DI45" i="7"/>
  <c r="DH46" i="7"/>
  <c r="DI46" i="7"/>
  <c r="DH48" i="7"/>
  <c r="DI48" i="7"/>
  <c r="DH50" i="7"/>
  <c r="DI50" i="7"/>
  <c r="DH51" i="7"/>
  <c r="DI51" i="7"/>
  <c r="DH52" i="7"/>
  <c r="DI52" i="7"/>
  <c r="DH53" i="7"/>
  <c r="DI53" i="7"/>
  <c r="DH54" i="7"/>
  <c r="DI54" i="7"/>
  <c r="DH55" i="7"/>
  <c r="DI55" i="7"/>
  <c r="DH56" i="7"/>
  <c r="DI56" i="7"/>
  <c r="DH57" i="7"/>
  <c r="DI57" i="7"/>
  <c r="DH58" i="7"/>
  <c r="DI58" i="7"/>
  <c r="DH59" i="7"/>
  <c r="DI59" i="7"/>
  <c r="DH61" i="7"/>
  <c r="DI61" i="7"/>
  <c r="DH62" i="7"/>
  <c r="DI62" i="7"/>
  <c r="DH64" i="7"/>
  <c r="DI64" i="7"/>
  <c r="DH65" i="7"/>
  <c r="DI65" i="7"/>
  <c r="DH66" i="7"/>
  <c r="DI66" i="7"/>
  <c r="DH69" i="7"/>
  <c r="DI69" i="7"/>
  <c r="DH70" i="7"/>
  <c r="DI70" i="7"/>
  <c r="DH71" i="7"/>
  <c r="DI71" i="7"/>
  <c r="DH72" i="7"/>
  <c r="DI72" i="7"/>
  <c r="DH73" i="7"/>
  <c r="DI73" i="7"/>
  <c r="DH74" i="7"/>
  <c r="DI74" i="7"/>
  <c r="DH77" i="7"/>
  <c r="DI77" i="7"/>
  <c r="DH78" i="7"/>
  <c r="DI78" i="7"/>
  <c r="DI10" i="7"/>
  <c r="DH10" i="7"/>
  <c r="CP11" i="7" l="1"/>
  <c r="CQ11" i="7"/>
  <c r="CP12" i="7"/>
  <c r="CQ12" i="7"/>
  <c r="CP13" i="7"/>
  <c r="CQ13" i="7"/>
  <c r="CP14" i="7"/>
  <c r="CQ14" i="7"/>
  <c r="CP15" i="7"/>
  <c r="CQ15" i="7"/>
  <c r="CP16" i="7"/>
  <c r="CQ16" i="7"/>
  <c r="CP17" i="7"/>
  <c r="CQ17" i="7"/>
  <c r="CP18" i="7"/>
  <c r="CQ18" i="7"/>
  <c r="CP19" i="7"/>
  <c r="CQ19" i="7"/>
  <c r="CP22" i="7"/>
  <c r="CQ22" i="7"/>
  <c r="CP23" i="7"/>
  <c r="CQ23" i="7"/>
  <c r="CP24" i="7"/>
  <c r="CQ24" i="7"/>
  <c r="CP25" i="7"/>
  <c r="CQ25" i="7"/>
  <c r="CP26" i="7"/>
  <c r="CQ26" i="7"/>
  <c r="CP27" i="7"/>
  <c r="CQ27" i="7"/>
  <c r="CP28" i="7"/>
  <c r="CQ28" i="7"/>
  <c r="CP32" i="7"/>
  <c r="CQ32" i="7"/>
  <c r="CP33" i="7"/>
  <c r="CQ33" i="7"/>
  <c r="CP34" i="7"/>
  <c r="CQ34" i="7"/>
  <c r="CP35" i="7"/>
  <c r="CQ35" i="7"/>
  <c r="CP36" i="7"/>
  <c r="CQ36" i="7"/>
  <c r="CP37" i="7"/>
  <c r="CQ37" i="7"/>
  <c r="CP38" i="7"/>
  <c r="CQ38" i="7"/>
  <c r="CP42" i="7"/>
  <c r="CQ42" i="7"/>
  <c r="CP43" i="7"/>
  <c r="CQ43" i="7"/>
  <c r="CP44" i="7"/>
  <c r="CQ44" i="7"/>
  <c r="CP45" i="7"/>
  <c r="CQ45" i="7"/>
  <c r="CP46" i="7"/>
  <c r="CQ46" i="7"/>
  <c r="CP48" i="7"/>
  <c r="CQ48" i="7"/>
  <c r="CP50" i="7"/>
  <c r="CQ50" i="7"/>
  <c r="CP51" i="7"/>
  <c r="CQ51" i="7"/>
  <c r="CP52" i="7"/>
  <c r="CQ52" i="7"/>
  <c r="CP53" i="7"/>
  <c r="CQ53" i="7"/>
  <c r="CP54" i="7"/>
  <c r="CQ54" i="7"/>
  <c r="CP55" i="7"/>
  <c r="CQ55" i="7"/>
  <c r="CP56" i="7"/>
  <c r="CQ56" i="7"/>
  <c r="CP57" i="7"/>
  <c r="CQ57" i="7"/>
  <c r="CP58" i="7"/>
  <c r="CQ58" i="7"/>
  <c r="CP59" i="7"/>
  <c r="CQ59" i="7"/>
  <c r="CP61" i="7"/>
  <c r="CQ61" i="7"/>
  <c r="CP62" i="7"/>
  <c r="CQ62" i="7"/>
  <c r="CP64" i="7"/>
  <c r="CQ64" i="7"/>
  <c r="CP65" i="7"/>
  <c r="CQ65" i="7"/>
  <c r="CP66" i="7"/>
  <c r="CQ66" i="7"/>
  <c r="CP69" i="7"/>
  <c r="CQ69" i="7"/>
  <c r="CP70" i="7"/>
  <c r="CQ70" i="7"/>
  <c r="CP71" i="7"/>
  <c r="CQ71" i="7"/>
  <c r="CP72" i="7"/>
  <c r="CQ72" i="7"/>
  <c r="CP73" i="7"/>
  <c r="CQ73" i="7"/>
  <c r="CP74" i="7"/>
  <c r="CQ74" i="7"/>
  <c r="CP77" i="7"/>
  <c r="CQ77" i="7"/>
  <c r="CP78" i="7"/>
  <c r="CQ78" i="7"/>
  <c r="CQ10" i="7"/>
  <c r="CP10" i="7"/>
  <c r="AR75" i="7"/>
  <c r="AQ75" i="7"/>
  <c r="AR67" i="7"/>
  <c r="AQ67" i="7"/>
  <c r="AR63" i="7"/>
  <c r="AQ63" i="7"/>
  <c r="AR60" i="7"/>
  <c r="AQ60" i="7"/>
  <c r="AR47" i="7"/>
  <c r="AR49" i="7" s="1"/>
  <c r="AQ47" i="7"/>
  <c r="AQ49" i="7" s="1"/>
  <c r="AR39" i="7"/>
  <c r="AQ39" i="7"/>
  <c r="AR29" i="7"/>
  <c r="AR30" i="7" s="1"/>
  <c r="AQ29" i="7"/>
  <c r="AQ30" i="7" s="1"/>
  <c r="AR20" i="7"/>
  <c r="AR21" i="7" s="1"/>
  <c r="AQ20" i="7"/>
  <c r="AQ21" i="7" s="1"/>
  <c r="AR68" i="7" l="1"/>
  <c r="AR76" i="7" s="1"/>
  <c r="AQ31" i="7"/>
  <c r="AQ40" i="7" s="1"/>
  <c r="AQ68" i="7"/>
  <c r="AQ76" i="7" s="1"/>
  <c r="AR31" i="7"/>
  <c r="AR40" i="7" l="1"/>
  <c r="CA11" i="7"/>
  <c r="CB11" i="7"/>
  <c r="CB12" i="7"/>
  <c r="CA13" i="7"/>
  <c r="CB13" i="7"/>
  <c r="CA14" i="7"/>
  <c r="CB14" i="7"/>
  <c r="CA15" i="7"/>
  <c r="CB15" i="7"/>
  <c r="CA16" i="7"/>
  <c r="CB16" i="7"/>
  <c r="CA17" i="7"/>
  <c r="CB17" i="7"/>
  <c r="CA18" i="7"/>
  <c r="CB18" i="7"/>
  <c r="CA19" i="7"/>
  <c r="CB19" i="7"/>
  <c r="CA22" i="7"/>
  <c r="CB22" i="7"/>
  <c r="CA23" i="7"/>
  <c r="CB23" i="7"/>
  <c r="CA24" i="7"/>
  <c r="CB24" i="7"/>
  <c r="CA25" i="7"/>
  <c r="CB25" i="7"/>
  <c r="CA26" i="7"/>
  <c r="CB26" i="7"/>
  <c r="CA27" i="7"/>
  <c r="CB27" i="7"/>
  <c r="CA28" i="7"/>
  <c r="CB28" i="7"/>
  <c r="CA32" i="7"/>
  <c r="CB32" i="7"/>
  <c r="CA33" i="7"/>
  <c r="CB33" i="7"/>
  <c r="CA34" i="7"/>
  <c r="CB34" i="7"/>
  <c r="CA35" i="7"/>
  <c r="CB35" i="7"/>
  <c r="CA36" i="7"/>
  <c r="CB36" i="7"/>
  <c r="CA37" i="7"/>
  <c r="CB37" i="7"/>
  <c r="CA38" i="7"/>
  <c r="CB38" i="7"/>
  <c r="CA42" i="7"/>
  <c r="CB42" i="7"/>
  <c r="CA43" i="7"/>
  <c r="CB43" i="7"/>
  <c r="CA44" i="7"/>
  <c r="CB44" i="7"/>
  <c r="CA45" i="7"/>
  <c r="CB45" i="7"/>
  <c r="CA46" i="7"/>
  <c r="CB46" i="7"/>
  <c r="CA48" i="7"/>
  <c r="CB48" i="7"/>
  <c r="CA50" i="7"/>
  <c r="CB50" i="7"/>
  <c r="CA51" i="7"/>
  <c r="CB51" i="7"/>
  <c r="CA52" i="7"/>
  <c r="CB52" i="7"/>
  <c r="CA53" i="7"/>
  <c r="CB53" i="7"/>
  <c r="CA54" i="7"/>
  <c r="CB54" i="7"/>
  <c r="CA55" i="7"/>
  <c r="CB55" i="7"/>
  <c r="CA56" i="7"/>
  <c r="CB56" i="7"/>
  <c r="CA57" i="7"/>
  <c r="CB57" i="7"/>
  <c r="CA58" i="7"/>
  <c r="CB58" i="7"/>
  <c r="CA59" i="7"/>
  <c r="CB59" i="7"/>
  <c r="CA61" i="7"/>
  <c r="CB61" i="7"/>
  <c r="CA62" i="7"/>
  <c r="CB62" i="7"/>
  <c r="CA64" i="7"/>
  <c r="CB64" i="7"/>
  <c r="CA65" i="7"/>
  <c r="CB65" i="7"/>
  <c r="CA66" i="7"/>
  <c r="CB66" i="7"/>
  <c r="CA69" i="7"/>
  <c r="CB69" i="7"/>
  <c r="CA70" i="7"/>
  <c r="CB70" i="7"/>
  <c r="CA71" i="7"/>
  <c r="CB71" i="7"/>
  <c r="CA72" i="7"/>
  <c r="CB72" i="7"/>
  <c r="CA73" i="7"/>
  <c r="CB73" i="7"/>
  <c r="CA74" i="7"/>
  <c r="CB74" i="7"/>
  <c r="CA77" i="7"/>
  <c r="CB77" i="7"/>
  <c r="CA78" i="7"/>
  <c r="CB78" i="7"/>
  <c r="CB10" i="7"/>
  <c r="CA10" i="7"/>
  <c r="GW23" i="7" l="1"/>
  <c r="DH12" i="7"/>
  <c r="Q47" i="7"/>
  <c r="CA12" i="7" l="1"/>
  <c r="KD78" i="7" l="1"/>
  <c r="KC78" i="7"/>
  <c r="KD77" i="7"/>
  <c r="KC77" i="7"/>
  <c r="KD74" i="7"/>
  <c r="KG74" i="7" s="1"/>
  <c r="KC74" i="7"/>
  <c r="KF74" i="7" s="1"/>
  <c r="KD73" i="7"/>
  <c r="KC73" i="7"/>
  <c r="KD72" i="7"/>
  <c r="KC72" i="7"/>
  <c r="KD71" i="7"/>
  <c r="KC71" i="7"/>
  <c r="KD70" i="7"/>
  <c r="KC70" i="7"/>
  <c r="KD69" i="7"/>
  <c r="KC69" i="7"/>
  <c r="KD66" i="7"/>
  <c r="KC66" i="7"/>
  <c r="KD65" i="7"/>
  <c r="KC65" i="7"/>
  <c r="KD64" i="7"/>
  <c r="KC64" i="7"/>
  <c r="KD62" i="7"/>
  <c r="KC62" i="7"/>
  <c r="KD61" i="7"/>
  <c r="KC61" i="7"/>
  <c r="KD59" i="7"/>
  <c r="KC59" i="7"/>
  <c r="KD58" i="7"/>
  <c r="KC58" i="7"/>
  <c r="KD57" i="7"/>
  <c r="KC57" i="7"/>
  <c r="KD56" i="7"/>
  <c r="KC56" i="7"/>
  <c r="KD55" i="7"/>
  <c r="KC55" i="7"/>
  <c r="KD54" i="7"/>
  <c r="KC54" i="7"/>
  <c r="KD53" i="7"/>
  <c r="KD52" i="7"/>
  <c r="KC52" i="7"/>
  <c r="KD51" i="7"/>
  <c r="KC51" i="7"/>
  <c r="KD50" i="7"/>
  <c r="KC50" i="7"/>
  <c r="KD48" i="7"/>
  <c r="KC48" i="7"/>
  <c r="KD46" i="7"/>
  <c r="KC46" i="7"/>
  <c r="KD45" i="7"/>
  <c r="KC45" i="7"/>
  <c r="KD44" i="7"/>
  <c r="KC44" i="7"/>
  <c r="KD43" i="7"/>
  <c r="KC43" i="7"/>
  <c r="KD42" i="7"/>
  <c r="KC42" i="7"/>
  <c r="KD38" i="7"/>
  <c r="KD37" i="7"/>
  <c r="KD36" i="7"/>
  <c r="KD35" i="7"/>
  <c r="KG35" i="7" s="1"/>
  <c r="KD34" i="7"/>
  <c r="KD33" i="7"/>
  <c r="KD32" i="7"/>
  <c r="KD28" i="7"/>
  <c r="KD27" i="7"/>
  <c r="KD26" i="7"/>
  <c r="KD25" i="7"/>
  <c r="KD24" i="7"/>
  <c r="KD23" i="7"/>
  <c r="KD22" i="7"/>
  <c r="KD19" i="7"/>
  <c r="KD18" i="7"/>
  <c r="KD17" i="7"/>
  <c r="KG17" i="7" s="1"/>
  <c r="KD16" i="7"/>
  <c r="KD15" i="7"/>
  <c r="KD14" i="7"/>
  <c r="KD13" i="7"/>
  <c r="KD12" i="7"/>
  <c r="KD11" i="7"/>
  <c r="KD10" i="7"/>
  <c r="KC38" i="7"/>
  <c r="KC37" i="7"/>
  <c r="KC36" i="7"/>
  <c r="KC35" i="7"/>
  <c r="KF35" i="7" s="1"/>
  <c r="KC34" i="7"/>
  <c r="KC33" i="7"/>
  <c r="KC32" i="7"/>
  <c r="KC28" i="7"/>
  <c r="KC27" i="7"/>
  <c r="KC26" i="7"/>
  <c r="KC25" i="7"/>
  <c r="KC24" i="7"/>
  <c r="KC23" i="7"/>
  <c r="KC22" i="7"/>
  <c r="KC19" i="7"/>
  <c r="KC18" i="7"/>
  <c r="KC17" i="7"/>
  <c r="KF17" i="7" s="1"/>
  <c r="KC16" i="7"/>
  <c r="KC15" i="7"/>
  <c r="KC14" i="7"/>
  <c r="KC13" i="7"/>
  <c r="KC12" i="7"/>
  <c r="KC11" i="7"/>
  <c r="KC10" i="7"/>
  <c r="AC11" i="7" l="1"/>
  <c r="AC12" i="7"/>
  <c r="AC13" i="7"/>
  <c r="AC14" i="7"/>
  <c r="AC15" i="7"/>
  <c r="AC16" i="7"/>
  <c r="AC18" i="7"/>
  <c r="AC19" i="7"/>
  <c r="AC22" i="7"/>
  <c r="AC23" i="7"/>
  <c r="AC24" i="7"/>
  <c r="AC25" i="7"/>
  <c r="AC26" i="7"/>
  <c r="AC27" i="7"/>
  <c r="AC28" i="7"/>
  <c r="AC32" i="7"/>
  <c r="AC33" i="7"/>
  <c r="AC34" i="7"/>
  <c r="AC36" i="7"/>
  <c r="AC37" i="7"/>
  <c r="AC38" i="7"/>
  <c r="AC42" i="7"/>
  <c r="AC43" i="7"/>
  <c r="AC44" i="7"/>
  <c r="AC45" i="7"/>
  <c r="AC46" i="7"/>
  <c r="AC48" i="7"/>
  <c r="AC50" i="7"/>
  <c r="AC51" i="7"/>
  <c r="AC52" i="7"/>
  <c r="AC53" i="7"/>
  <c r="AC54" i="7"/>
  <c r="AC55" i="7"/>
  <c r="AC56" i="7"/>
  <c r="AC57" i="7"/>
  <c r="AC58" i="7"/>
  <c r="AI58" i="7" s="1"/>
  <c r="AC59" i="7"/>
  <c r="AC61" i="7"/>
  <c r="AC62" i="7"/>
  <c r="AC64" i="7"/>
  <c r="AC65" i="7"/>
  <c r="AC66" i="7"/>
  <c r="AC70" i="7"/>
  <c r="AC71" i="7"/>
  <c r="AC72" i="7"/>
  <c r="AC73" i="7"/>
  <c r="AC77" i="7"/>
  <c r="AI77" i="7" s="1"/>
  <c r="AC78" i="7"/>
  <c r="AC10" i="7"/>
  <c r="HS75" i="7" l="1"/>
  <c r="HS67" i="7"/>
  <c r="HS63" i="7"/>
  <c r="HS60" i="7"/>
  <c r="HS49" i="7"/>
  <c r="HS39" i="7"/>
  <c r="HS29" i="7"/>
  <c r="HS20" i="7"/>
  <c r="HS21" i="7" s="1"/>
  <c r="GR75" i="7"/>
  <c r="GR67" i="7"/>
  <c r="GR63" i="7"/>
  <c r="GR60" i="7"/>
  <c r="GR49" i="7"/>
  <c r="GR39" i="7"/>
  <c r="GR29" i="7"/>
  <c r="GR30" i="7" s="1"/>
  <c r="GR20" i="7"/>
  <c r="GR21" i="7" s="1"/>
  <c r="GF75" i="7"/>
  <c r="GF67" i="7"/>
  <c r="GF63" i="7"/>
  <c r="GF60" i="7"/>
  <c r="GF49" i="7"/>
  <c r="GF39" i="7"/>
  <c r="GF29" i="7"/>
  <c r="GF20" i="7"/>
  <c r="GF21" i="7" s="1"/>
  <c r="GC75" i="7"/>
  <c r="GC67" i="7"/>
  <c r="GC63" i="7"/>
  <c r="GC60" i="7"/>
  <c r="GC49" i="7"/>
  <c r="GC39" i="7"/>
  <c r="GC29" i="7"/>
  <c r="GC30" i="7" s="1"/>
  <c r="GC20" i="7"/>
  <c r="FZ75" i="7"/>
  <c r="FZ67" i="7"/>
  <c r="FZ63" i="7"/>
  <c r="FZ60" i="7"/>
  <c r="FZ49" i="7"/>
  <c r="FZ39" i="7"/>
  <c r="FZ29" i="7"/>
  <c r="FZ30" i="7" s="1"/>
  <c r="FZ20" i="7"/>
  <c r="FZ21" i="7" s="1"/>
  <c r="FW75" i="7"/>
  <c r="FW67" i="7"/>
  <c r="FW63" i="7"/>
  <c r="FW60" i="7"/>
  <c r="FW49" i="7"/>
  <c r="FW39" i="7"/>
  <c r="FW29" i="7"/>
  <c r="FW30" i="7" s="1"/>
  <c r="FW20" i="7"/>
  <c r="FW21" i="7" s="1"/>
  <c r="FT75" i="7"/>
  <c r="GI75" i="7" s="1"/>
  <c r="FT67" i="7"/>
  <c r="GI67" i="7" s="1"/>
  <c r="FT63" i="7"/>
  <c r="GI63" i="7" s="1"/>
  <c r="FT60" i="7"/>
  <c r="GI60" i="7" s="1"/>
  <c r="FT49" i="7"/>
  <c r="GI49" i="7" s="1"/>
  <c r="FT39" i="7"/>
  <c r="GI39" i="7" s="1"/>
  <c r="FT29" i="7"/>
  <c r="FT20" i="7"/>
  <c r="FK75" i="7"/>
  <c r="FK67" i="7"/>
  <c r="FK63" i="7"/>
  <c r="FK60" i="7"/>
  <c r="FK49" i="7"/>
  <c r="FK39" i="7"/>
  <c r="FK29" i="7"/>
  <c r="FK30" i="7" s="1"/>
  <c r="FK20" i="7"/>
  <c r="FK21" i="7" s="1"/>
  <c r="FE75" i="7"/>
  <c r="FE67" i="7"/>
  <c r="FE63" i="7"/>
  <c r="FE60" i="7"/>
  <c r="FE49" i="7"/>
  <c r="FE39" i="7"/>
  <c r="FE29" i="7"/>
  <c r="FE30" i="7" s="1"/>
  <c r="FE20" i="7"/>
  <c r="FE21" i="7" s="1"/>
  <c r="EY75" i="7"/>
  <c r="EY67" i="7"/>
  <c r="EY63" i="7"/>
  <c r="EY60" i="7"/>
  <c r="EY49" i="7"/>
  <c r="EY39" i="7"/>
  <c r="EY29" i="7"/>
  <c r="EY30" i="7" s="1"/>
  <c r="EY20" i="7"/>
  <c r="EY21" i="7" s="1"/>
  <c r="EZ21" i="7" s="1"/>
  <c r="FC21" i="7" s="1"/>
  <c r="EV75" i="7"/>
  <c r="EV67" i="7"/>
  <c r="EV63" i="7"/>
  <c r="EV60" i="7"/>
  <c r="EV49" i="7"/>
  <c r="EV39" i="7"/>
  <c r="EV29" i="7"/>
  <c r="EV30" i="7" s="1"/>
  <c r="EV20" i="7"/>
  <c r="EV21" i="7" s="1"/>
  <c r="ES75" i="7"/>
  <c r="ES67" i="7"/>
  <c r="ES63" i="7"/>
  <c r="ES60" i="7"/>
  <c r="ES49" i="7"/>
  <c r="ES39" i="7"/>
  <c r="ES29" i="7"/>
  <c r="ES30" i="7" s="1"/>
  <c r="ES20" i="7"/>
  <c r="EP75" i="7"/>
  <c r="EP67" i="7"/>
  <c r="EP63" i="7"/>
  <c r="EP60" i="7"/>
  <c r="EP49" i="7"/>
  <c r="EP39" i="7"/>
  <c r="EP29" i="7"/>
  <c r="EP30" i="7" s="1"/>
  <c r="EP20" i="7"/>
  <c r="EP21" i="7" s="1"/>
  <c r="EJ75" i="7"/>
  <c r="EJ67" i="7"/>
  <c r="EJ63" i="7"/>
  <c r="EJ60" i="7"/>
  <c r="EJ49" i="7"/>
  <c r="EJ39" i="7"/>
  <c r="EJ29" i="7"/>
  <c r="EJ30" i="7" s="1"/>
  <c r="EJ20" i="7"/>
  <c r="EJ21" i="7" s="1"/>
  <c r="EG75" i="7"/>
  <c r="EG67" i="7"/>
  <c r="EG63" i="7"/>
  <c r="EG60" i="7"/>
  <c r="EG49" i="7"/>
  <c r="EG39" i="7"/>
  <c r="EG29" i="7"/>
  <c r="EG30" i="7" s="1"/>
  <c r="EG20" i="7"/>
  <c r="ED75" i="7"/>
  <c r="ED67" i="7"/>
  <c r="ED63" i="7"/>
  <c r="ED60" i="7"/>
  <c r="ED49" i="7"/>
  <c r="ED39" i="7"/>
  <c r="ED29" i="7"/>
  <c r="ED30" i="7" s="1"/>
  <c r="ED20" i="7"/>
  <c r="ED21" i="7" s="1"/>
  <c r="EA75" i="7"/>
  <c r="EA67" i="7"/>
  <c r="EA63" i="7"/>
  <c r="EA60" i="7"/>
  <c r="EA49" i="7"/>
  <c r="EA39" i="7"/>
  <c r="EA29" i="7"/>
  <c r="EA30" i="7" s="1"/>
  <c r="EA20" i="7"/>
  <c r="EA21" i="7" s="1"/>
  <c r="DX75" i="7"/>
  <c r="DX67" i="7"/>
  <c r="DX63" i="7"/>
  <c r="DX60" i="7"/>
  <c r="DX49" i="7"/>
  <c r="DX39" i="7"/>
  <c r="DX29" i="7"/>
  <c r="DX30" i="7" s="1"/>
  <c r="DX20" i="7"/>
  <c r="DX21" i="7" s="1"/>
  <c r="DR75" i="7"/>
  <c r="DR67" i="7"/>
  <c r="DR63" i="7"/>
  <c r="DR60" i="7"/>
  <c r="DR49" i="7"/>
  <c r="DR39" i="7"/>
  <c r="DR29" i="7"/>
  <c r="DR30" i="7" s="1"/>
  <c r="DR20" i="7"/>
  <c r="DR21" i="7" s="1"/>
  <c r="DO75" i="7"/>
  <c r="DO67" i="7"/>
  <c r="DO63" i="7"/>
  <c r="DO60" i="7"/>
  <c r="DO49" i="7"/>
  <c r="DO39" i="7"/>
  <c r="DO29" i="7"/>
  <c r="DO30" i="7" s="1"/>
  <c r="DO20" i="7"/>
  <c r="DL75" i="7"/>
  <c r="DL67" i="7"/>
  <c r="DL63" i="7"/>
  <c r="DL60" i="7"/>
  <c r="DL49" i="7"/>
  <c r="DL39" i="7"/>
  <c r="DL29" i="7"/>
  <c r="DL30" i="7" s="1"/>
  <c r="DK29" i="7"/>
  <c r="DL20" i="7"/>
  <c r="DL21" i="7" s="1"/>
  <c r="DF75" i="7"/>
  <c r="DF67" i="7"/>
  <c r="DF63" i="7"/>
  <c r="DF60" i="7"/>
  <c r="DF49" i="7"/>
  <c r="DF39" i="7"/>
  <c r="DE39" i="7"/>
  <c r="DF29" i="7"/>
  <c r="DF30" i="7" s="1"/>
  <c r="DF20" i="7"/>
  <c r="DF21" i="7" s="1"/>
  <c r="DG21" i="7" s="1"/>
  <c r="DJ21" i="7" s="1"/>
  <c r="DC75" i="7"/>
  <c r="DC67" i="7"/>
  <c r="DC63" i="7"/>
  <c r="DC60" i="7"/>
  <c r="DC49" i="7"/>
  <c r="DC39" i="7"/>
  <c r="DC29" i="7"/>
  <c r="DC30" i="7" s="1"/>
  <c r="DC20" i="7"/>
  <c r="DC21" i="7" s="1"/>
  <c r="CZ75" i="7"/>
  <c r="CZ67" i="7"/>
  <c r="CZ63" i="7"/>
  <c r="CZ60" i="7"/>
  <c r="CZ49" i="7"/>
  <c r="CZ39" i="7"/>
  <c r="CZ29" i="7"/>
  <c r="CZ30" i="7" s="1"/>
  <c r="CZ20" i="7"/>
  <c r="CZ21" i="7" s="1"/>
  <c r="CW75" i="7"/>
  <c r="CW67" i="7"/>
  <c r="CW63" i="7"/>
  <c r="CW60" i="7"/>
  <c r="CW49" i="7"/>
  <c r="CW39" i="7"/>
  <c r="CW29" i="7"/>
  <c r="CW30" i="7" s="1"/>
  <c r="CW20" i="7"/>
  <c r="CW21" i="7" s="1"/>
  <c r="CT75" i="7"/>
  <c r="CT67" i="7"/>
  <c r="CT63" i="7"/>
  <c r="CT60" i="7"/>
  <c r="CT39" i="7"/>
  <c r="CT29" i="7"/>
  <c r="CT20" i="7"/>
  <c r="CN75" i="7"/>
  <c r="CN67" i="7"/>
  <c r="CN63" i="7"/>
  <c r="CN60" i="7"/>
  <c r="CN47" i="7"/>
  <c r="CN49" i="7" s="1"/>
  <c r="CN39" i="7"/>
  <c r="CN29" i="7"/>
  <c r="CN30" i="7" s="1"/>
  <c r="CN20" i="7"/>
  <c r="CN21" i="7" s="1"/>
  <c r="CK75" i="7"/>
  <c r="CK67" i="7"/>
  <c r="CK63" i="7"/>
  <c r="CK60" i="7"/>
  <c r="CK47" i="7"/>
  <c r="CK49" i="7" s="1"/>
  <c r="CK39" i="7"/>
  <c r="CK29" i="7"/>
  <c r="CK30" i="7" s="1"/>
  <c r="CK20" i="7"/>
  <c r="CH75" i="7"/>
  <c r="CH67" i="7"/>
  <c r="CH63" i="7"/>
  <c r="CH60" i="7"/>
  <c r="CH47" i="7"/>
  <c r="CH49" i="7" s="1"/>
  <c r="CH39" i="7"/>
  <c r="CH29" i="7"/>
  <c r="CH30" i="7" s="1"/>
  <c r="CH20" i="7"/>
  <c r="CH21" i="7" s="1"/>
  <c r="CE75" i="7"/>
  <c r="CE67" i="7"/>
  <c r="CE63" i="7"/>
  <c r="CE60" i="7"/>
  <c r="CE47" i="7"/>
  <c r="CE39" i="7"/>
  <c r="CE29" i="7"/>
  <c r="CE20" i="7"/>
  <c r="BY75" i="7"/>
  <c r="BY67" i="7"/>
  <c r="BY63" i="7"/>
  <c r="BY60" i="7"/>
  <c r="BY47" i="7"/>
  <c r="BY49" i="7" s="1"/>
  <c r="BY39" i="7"/>
  <c r="BY29" i="7"/>
  <c r="BY30" i="7" s="1"/>
  <c r="BY20" i="7"/>
  <c r="BY21" i="7" s="1"/>
  <c r="BV75" i="7"/>
  <c r="BV67" i="7"/>
  <c r="BV63" i="7"/>
  <c r="BV60" i="7"/>
  <c r="BV47" i="7"/>
  <c r="BV49" i="7" s="1"/>
  <c r="BV39" i="7"/>
  <c r="BV29" i="7"/>
  <c r="BV30" i="7" s="1"/>
  <c r="BV20" i="7"/>
  <c r="BV21" i="7" s="1"/>
  <c r="BS75" i="7"/>
  <c r="BS67" i="7"/>
  <c r="BS63" i="7"/>
  <c r="BS60" i="7"/>
  <c r="BS47" i="7"/>
  <c r="BS49" i="7" s="1"/>
  <c r="BS39" i="7"/>
  <c r="BS29" i="7"/>
  <c r="BS30" i="7" s="1"/>
  <c r="BS20" i="7"/>
  <c r="BS21" i="7" s="1"/>
  <c r="BP75" i="7"/>
  <c r="BP67" i="7"/>
  <c r="BP63" i="7"/>
  <c r="BP60" i="7"/>
  <c r="BP47" i="7"/>
  <c r="BP49" i="7" s="1"/>
  <c r="BP39" i="7"/>
  <c r="BP29" i="7"/>
  <c r="BP30" i="7" s="1"/>
  <c r="BP20" i="7"/>
  <c r="BP21" i="7" s="1"/>
  <c r="BM75" i="7"/>
  <c r="BM67" i="7"/>
  <c r="BM63" i="7"/>
  <c r="BM60" i="7"/>
  <c r="BM47" i="7"/>
  <c r="BM49" i="7" s="1"/>
  <c r="BM39" i="7"/>
  <c r="BM29" i="7"/>
  <c r="BM30" i="7" s="1"/>
  <c r="BM20" i="7"/>
  <c r="BM21" i="7" s="1"/>
  <c r="BN21" i="7" s="1"/>
  <c r="CC21" i="7" s="1"/>
  <c r="BJ75" i="7"/>
  <c r="BJ67" i="7"/>
  <c r="BJ63" i="7"/>
  <c r="BJ60" i="7"/>
  <c r="BJ47" i="7"/>
  <c r="BJ49" i="7" s="1"/>
  <c r="BJ39" i="7"/>
  <c r="BJ29" i="7"/>
  <c r="BJ30" i="7" s="1"/>
  <c r="BJ20" i="7"/>
  <c r="BJ21" i="7" s="1"/>
  <c r="BG75" i="7"/>
  <c r="BG67" i="7"/>
  <c r="BG63" i="7"/>
  <c r="BG60" i="7"/>
  <c r="BG47" i="7"/>
  <c r="BG49" i="7" s="1"/>
  <c r="BG39" i="7"/>
  <c r="BG29" i="7"/>
  <c r="BG30" i="7" s="1"/>
  <c r="BG20" i="7"/>
  <c r="BG21" i="7" s="1"/>
  <c r="BD75" i="7"/>
  <c r="BD67" i="7"/>
  <c r="BD63" i="7"/>
  <c r="BD60" i="7"/>
  <c r="BD47" i="7"/>
  <c r="BD39" i="7"/>
  <c r="BD29" i="7"/>
  <c r="BD20" i="7"/>
  <c r="AX75" i="7"/>
  <c r="AX67" i="7"/>
  <c r="AX63" i="7"/>
  <c r="AX60" i="7"/>
  <c r="AX47" i="7"/>
  <c r="AX49" i="7" s="1"/>
  <c r="AX39" i="7"/>
  <c r="AX29" i="7"/>
  <c r="AX30" i="7" s="1"/>
  <c r="AX20" i="7"/>
  <c r="AX21" i="7" s="1"/>
  <c r="AU75" i="7"/>
  <c r="AU67" i="7"/>
  <c r="AU63" i="7"/>
  <c r="AU60" i="7"/>
  <c r="AU47" i="7"/>
  <c r="AU49" i="7" s="1"/>
  <c r="AU39" i="7"/>
  <c r="AU29" i="7"/>
  <c r="AU30" i="7" s="1"/>
  <c r="AU20" i="7"/>
  <c r="AU21" i="7" s="1"/>
  <c r="AO75" i="7"/>
  <c r="AO67" i="7"/>
  <c r="AO63" i="7"/>
  <c r="AO60" i="7"/>
  <c r="AO47" i="7"/>
  <c r="AO49" i="7" s="1"/>
  <c r="AO39" i="7"/>
  <c r="AO29" i="7"/>
  <c r="AO30" i="7" s="1"/>
  <c r="AO20" i="7"/>
  <c r="AO21" i="7" s="1"/>
  <c r="AL75" i="7"/>
  <c r="BA75" i="7" s="1"/>
  <c r="AL67" i="7"/>
  <c r="BA67" i="7" s="1"/>
  <c r="AL63" i="7"/>
  <c r="BA63" i="7" s="1"/>
  <c r="AL60" i="7"/>
  <c r="BA60" i="7" s="1"/>
  <c r="AL47" i="7"/>
  <c r="BA47" i="7" s="1"/>
  <c r="AL39" i="7"/>
  <c r="AL29" i="7"/>
  <c r="BA29" i="7" s="1"/>
  <c r="AL20" i="7"/>
  <c r="BA20" i="7" s="1"/>
  <c r="AI78" i="7"/>
  <c r="AI73" i="7"/>
  <c r="AI72" i="7"/>
  <c r="AI71" i="7"/>
  <c r="AI70" i="7"/>
  <c r="AI66" i="7"/>
  <c r="AI65" i="7"/>
  <c r="AI64" i="7"/>
  <c r="AI62" i="7"/>
  <c r="AI61" i="7"/>
  <c r="AI59" i="7"/>
  <c r="AI57" i="7"/>
  <c r="AI56" i="7"/>
  <c r="AI55" i="7"/>
  <c r="AI54" i="7"/>
  <c r="AI53" i="7"/>
  <c r="AI52" i="7"/>
  <c r="AI51" i="7"/>
  <c r="AI50" i="7"/>
  <c r="AI48" i="7"/>
  <c r="AI46" i="7"/>
  <c r="AI45" i="7"/>
  <c r="AI44" i="7"/>
  <c r="AI43" i="7"/>
  <c r="AI42" i="7"/>
  <c r="AI38" i="7"/>
  <c r="AI37" i="7"/>
  <c r="AI36" i="7"/>
  <c r="AI34" i="7"/>
  <c r="AI33" i="7"/>
  <c r="AI32" i="7"/>
  <c r="AI28" i="7"/>
  <c r="AI27" i="7"/>
  <c r="AI26" i="7"/>
  <c r="AI25" i="7"/>
  <c r="AI24" i="7"/>
  <c r="AI23" i="7"/>
  <c r="AI22" i="7"/>
  <c r="AI19" i="7"/>
  <c r="AI18" i="7"/>
  <c r="AI16" i="7"/>
  <c r="AI15" i="7"/>
  <c r="AI14" i="7"/>
  <c r="AI13" i="7"/>
  <c r="AI12" i="7"/>
  <c r="AI11" i="7"/>
  <c r="AI10" i="7"/>
  <c r="AF75" i="7"/>
  <c r="AF67" i="7"/>
  <c r="AF63" i="7"/>
  <c r="AF60" i="7"/>
  <c r="AF47" i="7"/>
  <c r="AF49" i="7" s="1"/>
  <c r="AF39" i="7"/>
  <c r="AF29" i="7"/>
  <c r="AF30" i="7" s="1"/>
  <c r="AF20" i="7"/>
  <c r="AF21" i="7" s="1"/>
  <c r="Z75" i="7"/>
  <c r="AA75" i="7" s="1"/>
  <c r="AD75" i="7" s="1"/>
  <c r="AJ75" i="7" s="1"/>
  <c r="LL75" i="7" s="1"/>
  <c r="Z67" i="7"/>
  <c r="Z63" i="7"/>
  <c r="Z60" i="7"/>
  <c r="Z47" i="7"/>
  <c r="Z49" i="7" s="1"/>
  <c r="Z39" i="7"/>
  <c r="Z29" i="7"/>
  <c r="Z30" i="7" s="1"/>
  <c r="AA30" i="7" s="1"/>
  <c r="AD30" i="7" s="1"/>
  <c r="AJ30" i="7" s="1"/>
  <c r="Z20" i="7"/>
  <c r="Z21" i="7" s="1"/>
  <c r="W75" i="7"/>
  <c r="W67" i="7"/>
  <c r="W63" i="7"/>
  <c r="W60" i="7"/>
  <c r="W47" i="7"/>
  <c r="W49" i="7" s="1"/>
  <c r="W39" i="7"/>
  <c r="W29" i="7"/>
  <c r="W30" i="7" s="1"/>
  <c r="W20" i="7"/>
  <c r="W21" i="7" s="1"/>
  <c r="T75" i="7"/>
  <c r="T67" i="7"/>
  <c r="T63" i="7"/>
  <c r="T60" i="7"/>
  <c r="T47" i="7"/>
  <c r="T49" i="7" s="1"/>
  <c r="T39" i="7"/>
  <c r="T29" i="7"/>
  <c r="T30" i="7" s="1"/>
  <c r="T20" i="7"/>
  <c r="T21" i="7" s="1"/>
  <c r="Q75" i="7"/>
  <c r="Q67" i="7"/>
  <c r="Q63" i="7"/>
  <c r="Q60" i="7"/>
  <c r="Q49" i="7"/>
  <c r="Q39" i="7"/>
  <c r="Q29" i="7"/>
  <c r="Q30" i="7" s="1"/>
  <c r="Q20" i="7"/>
  <c r="Q21" i="7" s="1"/>
  <c r="N75" i="7"/>
  <c r="N67" i="7"/>
  <c r="N63" i="7"/>
  <c r="N60" i="7"/>
  <c r="N47" i="7"/>
  <c r="N49" i="7" s="1"/>
  <c r="N39" i="7"/>
  <c r="N29" i="7"/>
  <c r="N30" i="7" s="1"/>
  <c r="N20" i="7"/>
  <c r="N21" i="7" s="1"/>
  <c r="K75" i="7"/>
  <c r="K67" i="7"/>
  <c r="K63" i="7"/>
  <c r="K60" i="7"/>
  <c r="K47" i="7"/>
  <c r="K39" i="7"/>
  <c r="K29" i="7"/>
  <c r="K20" i="7"/>
  <c r="H75" i="7"/>
  <c r="H67" i="7"/>
  <c r="H63" i="7"/>
  <c r="H60" i="7"/>
  <c r="H47" i="7"/>
  <c r="H49" i="7" s="1"/>
  <c r="H39" i="7"/>
  <c r="H29" i="7"/>
  <c r="H30" i="7" s="1"/>
  <c r="H20" i="7"/>
  <c r="H21" i="7" s="1"/>
  <c r="E75" i="7"/>
  <c r="E67" i="7"/>
  <c r="E63" i="7"/>
  <c r="E60" i="7"/>
  <c r="E47" i="7"/>
  <c r="E49" i="7" s="1"/>
  <c r="E39" i="7"/>
  <c r="E29" i="7"/>
  <c r="E30" i="7" s="1"/>
  <c r="E20" i="7"/>
  <c r="E21" i="7" s="1"/>
  <c r="KJ75" i="7"/>
  <c r="KS75" i="7" s="1"/>
  <c r="KI75" i="7"/>
  <c r="KR75" i="7" s="1"/>
  <c r="KJ67" i="7"/>
  <c r="KS67" i="7" s="1"/>
  <c r="KI67" i="7"/>
  <c r="KR67" i="7" s="1"/>
  <c r="KJ63" i="7"/>
  <c r="KI63" i="7"/>
  <c r="KR63" i="7" s="1"/>
  <c r="KJ60" i="7"/>
  <c r="KS60" i="7" s="1"/>
  <c r="KI60" i="7"/>
  <c r="KR60" i="7" s="1"/>
  <c r="KJ47" i="7"/>
  <c r="KS47" i="7" s="1"/>
  <c r="KI47" i="7"/>
  <c r="KR47" i="7" s="1"/>
  <c r="KJ39" i="7"/>
  <c r="KS39" i="7" s="1"/>
  <c r="KI39" i="7"/>
  <c r="KR39" i="7" s="1"/>
  <c r="KJ29" i="7"/>
  <c r="KS29" i="7" s="1"/>
  <c r="KI29" i="7"/>
  <c r="KR29" i="7" s="1"/>
  <c r="KJ20" i="7"/>
  <c r="KS20" i="7" s="1"/>
  <c r="KI20" i="7"/>
  <c r="KR20" i="7" s="1"/>
  <c r="JU71" i="7"/>
  <c r="JT71" i="7"/>
  <c r="IK71" i="7"/>
  <c r="JC71" i="7" s="1"/>
  <c r="IJ71" i="7"/>
  <c r="JB71" i="7" s="1"/>
  <c r="HV71" i="7"/>
  <c r="HU71" i="7"/>
  <c r="HP71" i="7"/>
  <c r="HO71" i="7"/>
  <c r="HG71" i="7"/>
  <c r="HF71" i="7"/>
  <c r="GX71" i="7"/>
  <c r="GW71" i="7"/>
  <c r="GO71" i="7"/>
  <c r="GN71" i="7"/>
  <c r="FN71" i="7"/>
  <c r="FM71" i="7"/>
  <c r="FH71" i="7"/>
  <c r="FG71" i="7"/>
  <c r="FB71" i="7"/>
  <c r="FA71" i="7"/>
  <c r="EM71" i="7"/>
  <c r="EL71" i="7"/>
  <c r="DU71" i="7"/>
  <c r="DT71" i="7"/>
  <c r="AB71" i="7"/>
  <c r="AH71" i="7" s="1"/>
  <c r="JU58" i="7"/>
  <c r="JT58" i="7"/>
  <c r="IK58" i="7"/>
  <c r="JC58" i="7" s="1"/>
  <c r="IJ58" i="7"/>
  <c r="JB58" i="7" s="1"/>
  <c r="HV58" i="7"/>
  <c r="HU58" i="7"/>
  <c r="HP58" i="7"/>
  <c r="HO58" i="7"/>
  <c r="HG58" i="7"/>
  <c r="HF58" i="7"/>
  <c r="GX58" i="7"/>
  <c r="GW58" i="7"/>
  <c r="GO58" i="7"/>
  <c r="GN58" i="7"/>
  <c r="FN58" i="7"/>
  <c r="FM58" i="7"/>
  <c r="FH58" i="7"/>
  <c r="FH54" i="7"/>
  <c r="FG58" i="7"/>
  <c r="FB58" i="7"/>
  <c r="FA58" i="7"/>
  <c r="DU58" i="7"/>
  <c r="EM56" i="7"/>
  <c r="EM57" i="7"/>
  <c r="EM58" i="7"/>
  <c r="EL58" i="7"/>
  <c r="DT58" i="7"/>
  <c r="AB58" i="7"/>
  <c r="AH58" i="7" s="1"/>
  <c r="CK21" i="7" l="1"/>
  <c r="CL21" i="7" s="1"/>
  <c r="CR21" i="7" s="1"/>
  <c r="CL20" i="7"/>
  <c r="CR20" i="7" s="1"/>
  <c r="FR20" i="7" s="1"/>
  <c r="GI20" i="7"/>
  <c r="FU20" i="7"/>
  <c r="GJ20" i="7" s="1"/>
  <c r="HZ20" i="7" s="1"/>
  <c r="GF30" i="7"/>
  <c r="GG30" i="7" s="1"/>
  <c r="GJ30" i="7" s="1"/>
  <c r="GG29" i="7"/>
  <c r="GJ29" i="7" s="1"/>
  <c r="GI29" i="7"/>
  <c r="BA39" i="7"/>
  <c r="KS63" i="7"/>
  <c r="LE63" i="7" s="1"/>
  <c r="LE39" i="7"/>
  <c r="LE60" i="7"/>
  <c r="LE29" i="7"/>
  <c r="EG21" i="7"/>
  <c r="EG31" i="7" s="1"/>
  <c r="EG40" i="7" s="1"/>
  <c r="GC21" i="7"/>
  <c r="GC31" i="7" s="1"/>
  <c r="GC40" i="7" s="1"/>
  <c r="CQ39" i="7"/>
  <c r="CB60" i="7"/>
  <c r="CQ60" i="7"/>
  <c r="CQ63" i="7"/>
  <c r="DI67" i="7"/>
  <c r="CB67" i="7"/>
  <c r="CQ67" i="7"/>
  <c r="DI75" i="7"/>
  <c r="CB75" i="7"/>
  <c r="CQ75" i="7"/>
  <c r="KI49" i="7"/>
  <c r="KR49" i="7" s="1"/>
  <c r="KJ49" i="7"/>
  <c r="KS49" i="7" s="1"/>
  <c r="LE47" i="7"/>
  <c r="KI21" i="7"/>
  <c r="KR21" i="7" s="1"/>
  <c r="KJ21" i="7"/>
  <c r="LE20" i="7"/>
  <c r="KI30" i="7"/>
  <c r="KR30" i="7" s="1"/>
  <c r="CB39" i="7"/>
  <c r="FT21" i="7"/>
  <c r="FU21" i="7" s="1"/>
  <c r="GJ21" i="7" s="1"/>
  <c r="HZ21" i="7" s="1"/>
  <c r="FT30" i="7"/>
  <c r="GI30" i="7" s="1"/>
  <c r="CB63" i="7"/>
  <c r="KJ30" i="7"/>
  <c r="KS30" i="7" s="1"/>
  <c r="DI60" i="7"/>
  <c r="DI39" i="7"/>
  <c r="DI63" i="7"/>
  <c r="CT49" i="7"/>
  <c r="DI49" i="7" s="1"/>
  <c r="DI47" i="7"/>
  <c r="CT21" i="7"/>
  <c r="DI21" i="7" s="1"/>
  <c r="DI20" i="7"/>
  <c r="CT30" i="7"/>
  <c r="DI30" i="7" s="1"/>
  <c r="DI29" i="7"/>
  <c r="CE49" i="7"/>
  <c r="CQ49" i="7" s="1"/>
  <c r="CQ47" i="7"/>
  <c r="CE21" i="7"/>
  <c r="CQ21" i="7" s="1"/>
  <c r="CQ20" i="7"/>
  <c r="CE30" i="7"/>
  <c r="CQ30" i="7" s="1"/>
  <c r="CQ29" i="7"/>
  <c r="BD49" i="7"/>
  <c r="CB49" i="7" s="1"/>
  <c r="CB47" i="7"/>
  <c r="BD21" i="7"/>
  <c r="CB21" i="7" s="1"/>
  <c r="CB20" i="7"/>
  <c r="BD30" i="7"/>
  <c r="CB30" i="7" s="1"/>
  <c r="CB29" i="7"/>
  <c r="HY71" i="7"/>
  <c r="FZ68" i="7"/>
  <c r="FZ76" i="7" s="1"/>
  <c r="EY68" i="7"/>
  <c r="EY76" i="7" s="1"/>
  <c r="AU68" i="7"/>
  <c r="AU76" i="7" s="1"/>
  <c r="DO21" i="7"/>
  <c r="ES21" i="7"/>
  <c r="HS30" i="7"/>
  <c r="HS31" i="7" s="1"/>
  <c r="HS40" i="7" s="1"/>
  <c r="DF68" i="7"/>
  <c r="DF76" i="7" s="1"/>
  <c r="FP71" i="7"/>
  <c r="HX71" i="7"/>
  <c r="CN68" i="7"/>
  <c r="CN76" i="7" s="1"/>
  <c r="GC68" i="7"/>
  <c r="GC76" i="7" s="1"/>
  <c r="GF68" i="7"/>
  <c r="GF76" i="7" s="1"/>
  <c r="AX68" i="7"/>
  <c r="AX76" i="7" s="1"/>
  <c r="CN31" i="7"/>
  <c r="CN40" i="7" s="1"/>
  <c r="HS68" i="7"/>
  <c r="HS76" i="7" s="1"/>
  <c r="BS68" i="7"/>
  <c r="BS76" i="7" s="1"/>
  <c r="EA68" i="7"/>
  <c r="EA76" i="7" s="1"/>
  <c r="EP68" i="7"/>
  <c r="EP76" i="7" s="1"/>
  <c r="FT68" i="7"/>
  <c r="FW68" i="7"/>
  <c r="FW76" i="7" s="1"/>
  <c r="ED31" i="7"/>
  <c r="ED40" i="7" s="1"/>
  <c r="HX58" i="7"/>
  <c r="HY58" i="7"/>
  <c r="KG71" i="7"/>
  <c r="H68" i="7"/>
  <c r="H76" i="7" s="1"/>
  <c r="BY68" i="7"/>
  <c r="BY76" i="7" s="1"/>
  <c r="CH68" i="7"/>
  <c r="CH76" i="7" s="1"/>
  <c r="CK68" i="7"/>
  <c r="CK76" i="7" s="1"/>
  <c r="CZ68" i="7"/>
  <c r="CZ76" i="7" s="1"/>
  <c r="DR68" i="7"/>
  <c r="DR76" i="7" s="1"/>
  <c r="ED68" i="7"/>
  <c r="ED76" i="7" s="1"/>
  <c r="EG68" i="7"/>
  <c r="EG76" i="7" s="1"/>
  <c r="DC68" i="7"/>
  <c r="DC76" i="7" s="1"/>
  <c r="DX68" i="7"/>
  <c r="DX76" i="7" s="1"/>
  <c r="EV68" i="7"/>
  <c r="EV76" i="7" s="1"/>
  <c r="GR68" i="7"/>
  <c r="GR76" i="7" s="1"/>
  <c r="BJ68" i="7"/>
  <c r="BJ76" i="7" s="1"/>
  <c r="BV68" i="7"/>
  <c r="BV76" i="7" s="1"/>
  <c r="EJ68" i="7"/>
  <c r="EJ76" i="7" s="1"/>
  <c r="BM68" i="7"/>
  <c r="BM76" i="7" s="1"/>
  <c r="DL68" i="7"/>
  <c r="DL76" i="7" s="1"/>
  <c r="FK68" i="7"/>
  <c r="FK76" i="7" s="1"/>
  <c r="KF58" i="7"/>
  <c r="FQ71" i="7"/>
  <c r="KF71" i="7"/>
  <c r="BP68" i="7"/>
  <c r="BP76" i="7" s="1"/>
  <c r="ES68" i="7"/>
  <c r="ES76" i="7" s="1"/>
  <c r="AC63" i="7"/>
  <c r="AI63" i="7" s="1"/>
  <c r="CW68" i="7"/>
  <c r="CW76" i="7" s="1"/>
  <c r="FE68" i="7"/>
  <c r="FE76" i="7" s="1"/>
  <c r="BG31" i="7"/>
  <c r="BG40" i="7" s="1"/>
  <c r="BG68" i="7"/>
  <c r="BG76" i="7" s="1"/>
  <c r="CH31" i="7"/>
  <c r="CH40" i="7" s="1"/>
  <c r="AC60" i="7"/>
  <c r="AI60" i="7" s="1"/>
  <c r="BJ31" i="7"/>
  <c r="BJ40" i="7" s="1"/>
  <c r="DO68" i="7"/>
  <c r="DO76" i="7" s="1"/>
  <c r="GF31" i="7"/>
  <c r="AX31" i="7"/>
  <c r="AX40" i="7" s="1"/>
  <c r="EA31" i="7"/>
  <c r="EA40" i="7" s="1"/>
  <c r="AL21" i="7"/>
  <c r="BA21" i="7" s="1"/>
  <c r="DC31" i="7"/>
  <c r="DC40" i="7" s="1"/>
  <c r="FZ31" i="7"/>
  <c r="FZ40" i="7" s="1"/>
  <c r="GR31" i="7"/>
  <c r="GR40" i="7" s="1"/>
  <c r="AL30" i="7"/>
  <c r="BA30" i="7" s="1"/>
  <c r="FW31" i="7"/>
  <c r="FW40" i="7" s="1"/>
  <c r="FK31" i="7"/>
  <c r="FK40" i="7" s="1"/>
  <c r="FE31" i="7"/>
  <c r="FE40" i="7" s="1"/>
  <c r="EY31" i="7"/>
  <c r="EV31" i="7"/>
  <c r="EV40" i="7" s="1"/>
  <c r="EP31" i="7"/>
  <c r="EP40" i="7" s="1"/>
  <c r="EJ31" i="7"/>
  <c r="EJ40" i="7" s="1"/>
  <c r="DX31" i="7"/>
  <c r="DX40" i="7" s="1"/>
  <c r="DR31" i="7"/>
  <c r="DR40" i="7" s="1"/>
  <c r="DL31" i="7"/>
  <c r="DL40" i="7" s="1"/>
  <c r="DF31" i="7"/>
  <c r="CZ31" i="7"/>
  <c r="CZ40" i="7" s="1"/>
  <c r="CW31" i="7"/>
  <c r="CW40" i="7" s="1"/>
  <c r="CK31" i="7"/>
  <c r="BY31" i="7"/>
  <c r="BY40" i="7" s="1"/>
  <c r="BV31" i="7"/>
  <c r="BV40" i="7" s="1"/>
  <c r="BS31" i="7"/>
  <c r="BS40" i="7" s="1"/>
  <c r="BP31" i="7"/>
  <c r="BP40" i="7" s="1"/>
  <c r="BM31" i="7"/>
  <c r="AC75" i="7"/>
  <c r="AI75" i="7" s="1"/>
  <c r="AU31" i="7"/>
  <c r="AU40" i="7" s="1"/>
  <c r="K49" i="7"/>
  <c r="AC49" i="7" s="1"/>
  <c r="AI49" i="7" s="1"/>
  <c r="AC47" i="7"/>
  <c r="AI47" i="7" s="1"/>
  <c r="K21" i="7"/>
  <c r="AC21" i="7" s="1"/>
  <c r="AI21" i="7" s="1"/>
  <c r="AC20" i="7"/>
  <c r="AI20" i="7" s="1"/>
  <c r="K30" i="7"/>
  <c r="AC29" i="7"/>
  <c r="AI29" i="7" s="1"/>
  <c r="AC39" i="7"/>
  <c r="AI39" i="7" s="1"/>
  <c r="AC67" i="7"/>
  <c r="AI67" i="7" s="1"/>
  <c r="Z31" i="7"/>
  <c r="H31" i="7"/>
  <c r="H40" i="7" s="1"/>
  <c r="Q68" i="7"/>
  <c r="Q76" i="7" s="1"/>
  <c r="T68" i="7"/>
  <c r="T76" i="7" s="1"/>
  <c r="W68" i="7"/>
  <c r="W76" i="7" s="1"/>
  <c r="N31" i="7"/>
  <c r="N40" i="7" s="1"/>
  <c r="AL49" i="7"/>
  <c r="BA49" i="7" s="1"/>
  <c r="T31" i="7"/>
  <c r="T40" i="7" s="1"/>
  <c r="AO68" i="7"/>
  <c r="AO76" i="7" s="1"/>
  <c r="N68" i="7"/>
  <c r="N76" i="7" s="1"/>
  <c r="Z68" i="7"/>
  <c r="Z76" i="7" s="1"/>
  <c r="AA76" i="7" s="1"/>
  <c r="AD76" i="7" s="1"/>
  <c r="AJ76" i="7" s="1"/>
  <c r="LL76" i="7" s="1"/>
  <c r="Q31" i="7"/>
  <c r="Q40" i="7" s="1"/>
  <c r="E68" i="7"/>
  <c r="E76" i="7" s="1"/>
  <c r="E31" i="7"/>
  <c r="W31" i="7"/>
  <c r="W40" i="7" s="1"/>
  <c r="AF31" i="7"/>
  <c r="AF40" i="7" s="1"/>
  <c r="AO31" i="7"/>
  <c r="AO40" i="7" s="1"/>
  <c r="AF68" i="7"/>
  <c r="KG58" i="7"/>
  <c r="FP58" i="7"/>
  <c r="FQ58" i="7"/>
  <c r="CK40" i="7" l="1"/>
  <c r="CL40" i="7" s="1"/>
  <c r="CR40" i="7" s="1"/>
  <c r="CL31" i="7"/>
  <c r="CR31" i="7" s="1"/>
  <c r="BM40" i="7"/>
  <c r="BN40" i="7" s="1"/>
  <c r="CC40" i="7" s="1"/>
  <c r="BN31" i="7"/>
  <c r="CC31" i="7" s="1"/>
  <c r="EY40" i="7"/>
  <c r="EZ40" i="7" s="1"/>
  <c r="FC40" i="7" s="1"/>
  <c r="EZ31" i="7"/>
  <c r="FC31" i="7" s="1"/>
  <c r="Z40" i="7"/>
  <c r="AA40" i="7" s="1"/>
  <c r="AD40" i="7" s="1"/>
  <c r="AJ40" i="7" s="1"/>
  <c r="AA31" i="7"/>
  <c r="AD31" i="7" s="1"/>
  <c r="AJ31" i="7" s="1"/>
  <c r="GF40" i="7"/>
  <c r="GG40" i="7" s="1"/>
  <c r="GG31" i="7"/>
  <c r="DO31" i="7"/>
  <c r="DP21" i="7"/>
  <c r="DV21" i="7" s="1"/>
  <c r="FR21" i="7" s="1"/>
  <c r="DF40" i="7"/>
  <c r="DG40" i="7" s="1"/>
  <c r="DJ40" i="7" s="1"/>
  <c r="DG31" i="7"/>
  <c r="DJ31" i="7" s="1"/>
  <c r="GI21" i="7"/>
  <c r="GI68" i="7"/>
  <c r="KS21" i="7"/>
  <c r="LE21" i="7" s="1"/>
  <c r="KJ68" i="7"/>
  <c r="KS68" i="7" s="1"/>
  <c r="LE68" i="7" s="1"/>
  <c r="LE67" i="7"/>
  <c r="LE49" i="7"/>
  <c r="LE75" i="7"/>
  <c r="KI68" i="7"/>
  <c r="KI31" i="7"/>
  <c r="FT31" i="7"/>
  <c r="FU31" i="7" s="1"/>
  <c r="LE30" i="7"/>
  <c r="KJ31" i="7"/>
  <c r="KS31" i="7" s="1"/>
  <c r="FT76" i="7"/>
  <c r="GI76" i="7" s="1"/>
  <c r="CT68" i="7"/>
  <c r="DI68" i="7" s="1"/>
  <c r="CE68" i="7"/>
  <c r="CQ68" i="7" s="1"/>
  <c r="CT31" i="7"/>
  <c r="CT40" i="7" s="1"/>
  <c r="DI40" i="7" s="1"/>
  <c r="BD68" i="7"/>
  <c r="CB68" i="7" s="1"/>
  <c r="CE31" i="7"/>
  <c r="CQ31" i="7" s="1"/>
  <c r="AC30" i="7"/>
  <c r="AI30" i="7" s="1"/>
  <c r="BD31" i="7"/>
  <c r="BD40" i="7" s="1"/>
  <c r="CB40" i="7" s="1"/>
  <c r="ES31" i="7"/>
  <c r="LG71" i="7"/>
  <c r="LJ71" i="7" s="1"/>
  <c r="LH71" i="7"/>
  <c r="LK71" i="7" s="1"/>
  <c r="LG58" i="7"/>
  <c r="LJ58" i="7" s="1"/>
  <c r="AL31" i="7"/>
  <c r="BA31" i="7" s="1"/>
  <c r="K68" i="7"/>
  <c r="AC68" i="7" s="1"/>
  <c r="AI68" i="7" s="1"/>
  <c r="LH58" i="7"/>
  <c r="LK58" i="7" s="1"/>
  <c r="AL68" i="7"/>
  <c r="BA68" i="7" s="1"/>
  <c r="K31" i="7"/>
  <c r="AC31" i="7" s="1"/>
  <c r="AI31" i="7" s="1"/>
  <c r="E40" i="7"/>
  <c r="AF76" i="7"/>
  <c r="GJ31" i="7" l="1"/>
  <c r="DO40" i="7"/>
  <c r="DP40" i="7" s="1"/>
  <c r="DV40" i="7" s="1"/>
  <c r="FR40" i="7" s="1"/>
  <c r="DP31" i="7"/>
  <c r="DV31" i="7" s="1"/>
  <c r="FR31" i="7" s="1"/>
  <c r="KJ76" i="7"/>
  <c r="KS76" i="7" s="1"/>
  <c r="FT40" i="7"/>
  <c r="GI31" i="7"/>
  <c r="KI40" i="7"/>
  <c r="KR40" i="7" s="1"/>
  <c r="KR31" i="7"/>
  <c r="KR68" i="7"/>
  <c r="KI76" i="7"/>
  <c r="KR76" i="7" s="1"/>
  <c r="LE31" i="7"/>
  <c r="KJ40" i="7"/>
  <c r="KS40" i="7" s="1"/>
  <c r="CT76" i="7"/>
  <c r="DI76" i="7" s="1"/>
  <c r="BD76" i="7"/>
  <c r="CB76" i="7" s="1"/>
  <c r="CE76" i="7"/>
  <c r="CQ76" i="7" s="1"/>
  <c r="DI31" i="7"/>
  <c r="CE40" i="7"/>
  <c r="CQ40" i="7" s="1"/>
  <c r="CB31" i="7"/>
  <c r="K76" i="7"/>
  <c r="AC76" i="7" s="1"/>
  <c r="AI76" i="7" s="1"/>
  <c r="ES40" i="7"/>
  <c r="AL40" i="7"/>
  <c r="BA40" i="7" s="1"/>
  <c r="AL76" i="7"/>
  <c r="BA76" i="7" s="1"/>
  <c r="K40" i="7"/>
  <c r="AC40" i="7" s="1"/>
  <c r="AI40" i="7" s="1"/>
  <c r="GI40" i="7" l="1"/>
  <c r="FU40" i="7"/>
  <c r="GJ40" i="7" s="1"/>
  <c r="LE76" i="7"/>
  <c r="LE40" i="7"/>
  <c r="LD63" i="7"/>
  <c r="LD29" i="7"/>
  <c r="KC53" i="7"/>
  <c r="IY78" i="7"/>
  <c r="IY77" i="7"/>
  <c r="IY70" i="7"/>
  <c r="IY69" i="7"/>
  <c r="JB69" i="7" s="1"/>
  <c r="IY66" i="7"/>
  <c r="IY65" i="7"/>
  <c r="IY64" i="7"/>
  <c r="IY62" i="7"/>
  <c r="IY61" i="7"/>
  <c r="IY59" i="7"/>
  <c r="IY57" i="7"/>
  <c r="IY56" i="7"/>
  <c r="IY55" i="7"/>
  <c r="IY54" i="7"/>
  <c r="IY53" i="7"/>
  <c r="IY52" i="7"/>
  <c r="IY51" i="7"/>
  <c r="IY50" i="7"/>
  <c r="IY48" i="7"/>
  <c r="IY46" i="7"/>
  <c r="IY45" i="7"/>
  <c r="IY44" i="7"/>
  <c r="IY43" i="7"/>
  <c r="IY42" i="7"/>
  <c r="IY38" i="7"/>
  <c r="IY37" i="7"/>
  <c r="IY36" i="7"/>
  <c r="IY34" i="7"/>
  <c r="IY33" i="7"/>
  <c r="IY32" i="7"/>
  <c r="IY28" i="7"/>
  <c r="IY27" i="7"/>
  <c r="IY26" i="7"/>
  <c r="IY25" i="7"/>
  <c r="IY24" i="7"/>
  <c r="IY23" i="7"/>
  <c r="IY22" i="7"/>
  <c r="IY19" i="7"/>
  <c r="IY18" i="7"/>
  <c r="IY16" i="7"/>
  <c r="IY15" i="7"/>
  <c r="IY14" i="7"/>
  <c r="IY13" i="7"/>
  <c r="IY12" i="7"/>
  <c r="IY11" i="7"/>
  <c r="IY10" i="7"/>
  <c r="HR75" i="7"/>
  <c r="HR67" i="7"/>
  <c r="HR63" i="7"/>
  <c r="HR60" i="7"/>
  <c r="HR49" i="7"/>
  <c r="HR39" i="7"/>
  <c r="HR29" i="7"/>
  <c r="HR20" i="7"/>
  <c r="HR21" i="7" s="1"/>
  <c r="GT75" i="7"/>
  <c r="GT67" i="7"/>
  <c r="GT63" i="7"/>
  <c r="GT60" i="7"/>
  <c r="GT49" i="7"/>
  <c r="GT39" i="7"/>
  <c r="GT29" i="7"/>
  <c r="GT20" i="7"/>
  <c r="GT21" i="7" s="1"/>
  <c r="GQ75" i="7"/>
  <c r="GQ67" i="7"/>
  <c r="GQ63" i="7"/>
  <c r="GQ60" i="7"/>
  <c r="GQ49" i="7"/>
  <c r="GQ39" i="7"/>
  <c r="GQ29" i="7"/>
  <c r="GQ30" i="7" s="1"/>
  <c r="GQ20" i="7"/>
  <c r="GQ21" i="7" s="1"/>
  <c r="GK75" i="7"/>
  <c r="GK67" i="7"/>
  <c r="GK63" i="7"/>
  <c r="GK60" i="7"/>
  <c r="GK49" i="7"/>
  <c r="GK39" i="7"/>
  <c r="GK29" i="7"/>
  <c r="GK30" i="7" s="1"/>
  <c r="GK20" i="7"/>
  <c r="GK21" i="7" s="1"/>
  <c r="GE75" i="7"/>
  <c r="GE67" i="7"/>
  <c r="GE63" i="7"/>
  <c r="GE60" i="7"/>
  <c r="GE49" i="7"/>
  <c r="GE39" i="7"/>
  <c r="GE29" i="7"/>
  <c r="GE30" i="7" s="1"/>
  <c r="GE20" i="7"/>
  <c r="GE21" i="7" s="1"/>
  <c r="GB75" i="7"/>
  <c r="GB67" i="7"/>
  <c r="GB63" i="7"/>
  <c r="GB60" i="7"/>
  <c r="GB49" i="7"/>
  <c r="GB39" i="7"/>
  <c r="GB29" i="7"/>
  <c r="GB30" i="7" s="1"/>
  <c r="GB20" i="7"/>
  <c r="FY75" i="7"/>
  <c r="FY67" i="7"/>
  <c r="FY63" i="7"/>
  <c r="FY60" i="7"/>
  <c r="FY49" i="7"/>
  <c r="FY39" i="7"/>
  <c r="FY29" i="7"/>
  <c r="FY30" i="7" s="1"/>
  <c r="FY20" i="7"/>
  <c r="FY21" i="7" s="1"/>
  <c r="FV75" i="7"/>
  <c r="FV67" i="7"/>
  <c r="FV63" i="7"/>
  <c r="FV60" i="7"/>
  <c r="FV49" i="7"/>
  <c r="FV39" i="7"/>
  <c r="FV29" i="7"/>
  <c r="FV30" i="7" s="1"/>
  <c r="FV20" i="7"/>
  <c r="FV21" i="7" s="1"/>
  <c r="FS75" i="7"/>
  <c r="GH75" i="7" s="1"/>
  <c r="FS67" i="7"/>
  <c r="GH67" i="7" s="1"/>
  <c r="FS63" i="7"/>
  <c r="GH63" i="7" s="1"/>
  <c r="FS60" i="7"/>
  <c r="GH60" i="7" s="1"/>
  <c r="FS49" i="7"/>
  <c r="GH49" i="7" s="1"/>
  <c r="FS39" i="7"/>
  <c r="GH39" i="7" s="1"/>
  <c r="FS29" i="7"/>
  <c r="FS20" i="7"/>
  <c r="FJ75" i="7"/>
  <c r="FJ67" i="7"/>
  <c r="FJ63" i="7"/>
  <c r="FJ60" i="7"/>
  <c r="FJ49" i="7"/>
  <c r="FJ39" i="7"/>
  <c r="FJ29" i="7"/>
  <c r="FJ30" i="7" s="1"/>
  <c r="FJ20" i="7"/>
  <c r="FJ21" i="7" s="1"/>
  <c r="FD75" i="7"/>
  <c r="FD67" i="7"/>
  <c r="FD63" i="7"/>
  <c r="FD60" i="7"/>
  <c r="FD49" i="7"/>
  <c r="FD39" i="7"/>
  <c r="FD29" i="7"/>
  <c r="FD30" i="7" s="1"/>
  <c r="FD20" i="7"/>
  <c r="FD21" i="7" s="1"/>
  <c r="EX75" i="7"/>
  <c r="EX67" i="7"/>
  <c r="EX63" i="7"/>
  <c r="EX60" i="7"/>
  <c r="EX49" i="7"/>
  <c r="EX39" i="7"/>
  <c r="EX29" i="7"/>
  <c r="EX30" i="7" s="1"/>
  <c r="EX20" i="7"/>
  <c r="EU75" i="7"/>
  <c r="EU67" i="7"/>
  <c r="EU63" i="7"/>
  <c r="EU60" i="7"/>
  <c r="EU49" i="7"/>
  <c r="EU39" i="7"/>
  <c r="EU29" i="7"/>
  <c r="EU30" i="7" s="1"/>
  <c r="EU20" i="7"/>
  <c r="EU21" i="7" s="1"/>
  <c r="ER75" i="7"/>
  <c r="ER67" i="7"/>
  <c r="ER63" i="7"/>
  <c r="ER60" i="7"/>
  <c r="ER49" i="7"/>
  <c r="ER39" i="7"/>
  <c r="ER29" i="7"/>
  <c r="ER30" i="7" s="1"/>
  <c r="ER20" i="7"/>
  <c r="EO75" i="7"/>
  <c r="EO67" i="7"/>
  <c r="EO63" i="7"/>
  <c r="EO60" i="7"/>
  <c r="EO49" i="7"/>
  <c r="EO39" i="7"/>
  <c r="EO29" i="7"/>
  <c r="EO30" i="7" s="1"/>
  <c r="EO20" i="7"/>
  <c r="EI75" i="7"/>
  <c r="EI67" i="7"/>
  <c r="EI63" i="7"/>
  <c r="EI60" i="7"/>
  <c r="EI49" i="7"/>
  <c r="EI39" i="7"/>
  <c r="EI29" i="7"/>
  <c r="EI30" i="7" s="1"/>
  <c r="EI20" i="7"/>
  <c r="EI21" i="7" s="1"/>
  <c r="EF75" i="7"/>
  <c r="EF67" i="7"/>
  <c r="EF63" i="7"/>
  <c r="EF60" i="7"/>
  <c r="EF49" i="7"/>
  <c r="EF39" i="7"/>
  <c r="EF29" i="7"/>
  <c r="EF30" i="7" s="1"/>
  <c r="EF20" i="7"/>
  <c r="EC75" i="7"/>
  <c r="EC67" i="7"/>
  <c r="EC63" i="7"/>
  <c r="EC60" i="7"/>
  <c r="EC49" i="7"/>
  <c r="EC39" i="7"/>
  <c r="EC29" i="7"/>
  <c r="EC30" i="7" s="1"/>
  <c r="EC20" i="7"/>
  <c r="EC21" i="7" s="1"/>
  <c r="DZ75" i="7"/>
  <c r="DZ67" i="7"/>
  <c r="DZ63" i="7"/>
  <c r="DZ60" i="7"/>
  <c r="DZ49" i="7"/>
  <c r="DZ39" i="7"/>
  <c r="DZ29" i="7"/>
  <c r="DZ30" i="7" s="1"/>
  <c r="DZ20" i="7"/>
  <c r="DZ21" i="7" s="1"/>
  <c r="DW75" i="7"/>
  <c r="DW67" i="7"/>
  <c r="DW63" i="7"/>
  <c r="DW60" i="7"/>
  <c r="DW49" i="7"/>
  <c r="DW39" i="7"/>
  <c r="DW29" i="7"/>
  <c r="DW30" i="7" s="1"/>
  <c r="DW20" i="7"/>
  <c r="DW21" i="7" s="1"/>
  <c r="DQ75" i="7"/>
  <c r="DQ67" i="7"/>
  <c r="DQ63" i="7"/>
  <c r="DQ60" i="7"/>
  <c r="DQ49" i="7"/>
  <c r="DQ39" i="7"/>
  <c r="DQ29" i="7"/>
  <c r="DQ30" i="7" s="1"/>
  <c r="DQ20" i="7"/>
  <c r="DQ21" i="7" s="1"/>
  <c r="DN75" i="7"/>
  <c r="DN67" i="7"/>
  <c r="DN63" i="7"/>
  <c r="DN60" i="7"/>
  <c r="DN49" i="7"/>
  <c r="DN39" i="7"/>
  <c r="DN29" i="7"/>
  <c r="DN30" i="7" s="1"/>
  <c r="DN20" i="7"/>
  <c r="DK75" i="7"/>
  <c r="DK67" i="7"/>
  <c r="DK63" i="7"/>
  <c r="DK60" i="7"/>
  <c r="DK49" i="7"/>
  <c r="DK39" i="7"/>
  <c r="DK30" i="7"/>
  <c r="DK20" i="7"/>
  <c r="DK21" i="7" s="1"/>
  <c r="DE75" i="7"/>
  <c r="DE67" i="7"/>
  <c r="DE63" i="7"/>
  <c r="DE60" i="7"/>
  <c r="DE49" i="7"/>
  <c r="DE29" i="7"/>
  <c r="DE30" i="7" s="1"/>
  <c r="DE20" i="7"/>
  <c r="DB75" i="7"/>
  <c r="DB67" i="7"/>
  <c r="DB63" i="7"/>
  <c r="DB60" i="7"/>
  <c r="DB49" i="7"/>
  <c r="DB39" i="7"/>
  <c r="DB29" i="7"/>
  <c r="DB30" i="7" s="1"/>
  <c r="DB20" i="7"/>
  <c r="DB21" i="7" s="1"/>
  <c r="CY75" i="7"/>
  <c r="CY67" i="7"/>
  <c r="CY63" i="7"/>
  <c r="CY60" i="7"/>
  <c r="CY49" i="7"/>
  <c r="CY39" i="7"/>
  <c r="CY29" i="7"/>
  <c r="CY30" i="7" s="1"/>
  <c r="CY20" i="7"/>
  <c r="CY21" i="7" s="1"/>
  <c r="CV75" i="7"/>
  <c r="CV67" i="7"/>
  <c r="CV63" i="7"/>
  <c r="CV60" i="7"/>
  <c r="CX60" i="7" s="1"/>
  <c r="CV49" i="7"/>
  <c r="CV39" i="7"/>
  <c r="CV29" i="7"/>
  <c r="CV30" i="7" s="1"/>
  <c r="CV20" i="7"/>
  <c r="CV21" i="7" s="1"/>
  <c r="CS75" i="7"/>
  <c r="CS67" i="7"/>
  <c r="CS63" i="7"/>
  <c r="CS60" i="7"/>
  <c r="CS39" i="7"/>
  <c r="CS29" i="7"/>
  <c r="CS20" i="7"/>
  <c r="CM75" i="7"/>
  <c r="CM67" i="7"/>
  <c r="CM63" i="7"/>
  <c r="CM60" i="7"/>
  <c r="CM47" i="7"/>
  <c r="CM49" i="7" s="1"/>
  <c r="CM39" i="7"/>
  <c r="CM29" i="7"/>
  <c r="CM30" i="7" s="1"/>
  <c r="CM20" i="7"/>
  <c r="CM21" i="7" s="1"/>
  <c r="CJ75" i="7"/>
  <c r="CJ67" i="7"/>
  <c r="CJ63" i="7"/>
  <c r="CJ60" i="7"/>
  <c r="CJ47" i="7"/>
  <c r="CJ49" i="7" s="1"/>
  <c r="CJ39" i="7"/>
  <c r="CJ29" i="7"/>
  <c r="CJ30" i="7" s="1"/>
  <c r="CJ20" i="7"/>
  <c r="CJ21" i="7" s="1"/>
  <c r="CG75" i="7"/>
  <c r="CG67" i="7"/>
  <c r="CG63" i="7"/>
  <c r="CG60" i="7"/>
  <c r="CG47" i="7"/>
  <c r="CG49" i="7" s="1"/>
  <c r="CG39" i="7"/>
  <c r="CG29" i="7"/>
  <c r="CG30" i="7" s="1"/>
  <c r="CG20" i="7"/>
  <c r="CG21" i="7" s="1"/>
  <c r="CD75" i="7"/>
  <c r="CD67" i="7"/>
  <c r="CD63" i="7"/>
  <c r="CD60" i="7"/>
  <c r="CD47" i="7"/>
  <c r="CD39" i="7"/>
  <c r="CD29" i="7"/>
  <c r="CD20" i="7"/>
  <c r="BX75" i="7"/>
  <c r="BX67" i="7"/>
  <c r="BX63" i="7"/>
  <c r="BX60" i="7"/>
  <c r="BX47" i="7"/>
  <c r="BX49" i="7" s="1"/>
  <c r="BX39" i="7"/>
  <c r="BX29" i="7"/>
  <c r="BX30" i="7" s="1"/>
  <c r="BX20" i="7"/>
  <c r="BU75" i="7"/>
  <c r="BU67" i="7"/>
  <c r="BU63" i="7"/>
  <c r="BU60" i="7"/>
  <c r="BU47" i="7"/>
  <c r="BU49" i="7" s="1"/>
  <c r="BU39" i="7"/>
  <c r="BU29" i="7"/>
  <c r="BU30" i="7" s="1"/>
  <c r="BU20" i="7"/>
  <c r="BU21" i="7" s="1"/>
  <c r="BR75" i="7"/>
  <c r="BR67" i="7"/>
  <c r="BR63" i="7"/>
  <c r="BR60" i="7"/>
  <c r="BR47" i="7"/>
  <c r="BR49" i="7" s="1"/>
  <c r="BR39" i="7"/>
  <c r="BR29" i="7"/>
  <c r="BR30" i="7" s="1"/>
  <c r="BR20" i="7"/>
  <c r="BR21" i="7" s="1"/>
  <c r="BO75" i="7"/>
  <c r="BO67" i="7"/>
  <c r="BO63" i="7"/>
  <c r="BO60" i="7"/>
  <c r="BO47" i="7"/>
  <c r="BO49" i="7" s="1"/>
  <c r="BO39" i="7"/>
  <c r="BO29" i="7"/>
  <c r="BO30" i="7" s="1"/>
  <c r="BO20" i="7"/>
  <c r="BO21" i="7" s="1"/>
  <c r="BL75" i="7"/>
  <c r="BL67" i="7"/>
  <c r="BL63" i="7"/>
  <c r="BL60" i="7"/>
  <c r="BL47" i="7"/>
  <c r="BL49" i="7" s="1"/>
  <c r="BL39" i="7"/>
  <c r="BL29" i="7"/>
  <c r="BL30" i="7" s="1"/>
  <c r="BL20" i="7"/>
  <c r="BL21" i="7" s="1"/>
  <c r="BI75" i="7"/>
  <c r="BI67" i="7"/>
  <c r="BI63" i="7"/>
  <c r="BI60" i="7"/>
  <c r="BI47" i="7"/>
  <c r="BI49" i="7" s="1"/>
  <c r="BI39" i="7"/>
  <c r="BI29" i="7"/>
  <c r="BI30" i="7" s="1"/>
  <c r="BI20" i="7"/>
  <c r="BF75" i="7"/>
  <c r="BF67" i="7"/>
  <c r="BF63" i="7"/>
  <c r="BF60" i="7"/>
  <c r="BF47" i="7"/>
  <c r="BF49" i="7" s="1"/>
  <c r="BF39" i="7"/>
  <c r="BF29" i="7"/>
  <c r="BF30" i="7" s="1"/>
  <c r="BF20" i="7"/>
  <c r="BF21" i="7" s="1"/>
  <c r="BC75" i="7"/>
  <c r="BC67" i="7"/>
  <c r="BC63" i="7"/>
  <c r="BC60" i="7"/>
  <c r="BC47" i="7"/>
  <c r="BC39" i="7"/>
  <c r="BC29" i="7"/>
  <c r="BC20" i="7"/>
  <c r="AW75" i="7"/>
  <c r="AW67" i="7"/>
  <c r="AW63" i="7"/>
  <c r="AW60" i="7"/>
  <c r="AW47" i="7"/>
  <c r="AW49" i="7" s="1"/>
  <c r="AW39" i="7"/>
  <c r="AW29" i="7"/>
  <c r="AW30" i="7" s="1"/>
  <c r="AW20" i="7"/>
  <c r="AW21" i="7" s="1"/>
  <c r="AT75" i="7"/>
  <c r="AT67" i="7"/>
  <c r="AT63" i="7"/>
  <c r="AT60" i="7"/>
  <c r="AT47" i="7"/>
  <c r="AT49" i="7" s="1"/>
  <c r="AT39" i="7"/>
  <c r="AT29" i="7"/>
  <c r="AT30" i="7" s="1"/>
  <c r="AT20" i="7"/>
  <c r="AT21" i="7" s="1"/>
  <c r="AN75" i="7"/>
  <c r="AN67" i="7"/>
  <c r="AN63" i="7"/>
  <c r="AN60" i="7"/>
  <c r="AN47" i="7"/>
  <c r="AN49" i="7" s="1"/>
  <c r="AN39" i="7"/>
  <c r="AN29" i="7"/>
  <c r="AN30" i="7" s="1"/>
  <c r="AN20" i="7"/>
  <c r="AN21" i="7" s="1"/>
  <c r="AK67" i="7"/>
  <c r="AK63" i="7"/>
  <c r="AK60" i="7"/>
  <c r="AZ60" i="7" s="1"/>
  <c r="AK47" i="7"/>
  <c r="AK39" i="7"/>
  <c r="AZ39" i="7" s="1"/>
  <c r="AK29" i="7"/>
  <c r="AK20" i="7"/>
  <c r="AZ20" i="7" s="1"/>
  <c r="AE75" i="7"/>
  <c r="AE67" i="7"/>
  <c r="AE63" i="7"/>
  <c r="AE60" i="7"/>
  <c r="AE47" i="7"/>
  <c r="AE49" i="7" s="1"/>
  <c r="AE39" i="7"/>
  <c r="AE29" i="7"/>
  <c r="AE30" i="7" s="1"/>
  <c r="AE20" i="7"/>
  <c r="AE21" i="7" s="1"/>
  <c r="AB78" i="7"/>
  <c r="AH78" i="7" s="1"/>
  <c r="AB73" i="7"/>
  <c r="AH73" i="7" s="1"/>
  <c r="AB72" i="7"/>
  <c r="AH72" i="7" s="1"/>
  <c r="AB70" i="7"/>
  <c r="AH70" i="7" s="1"/>
  <c r="AB66" i="7"/>
  <c r="AH66" i="7" s="1"/>
  <c r="AB65" i="7"/>
  <c r="AH65" i="7" s="1"/>
  <c r="AB64" i="7"/>
  <c r="AH64" i="7" s="1"/>
  <c r="AB62" i="7"/>
  <c r="AH62" i="7" s="1"/>
  <c r="AB61" i="7"/>
  <c r="AH61" i="7" s="1"/>
  <c r="AB59" i="7"/>
  <c r="AH59" i="7" s="1"/>
  <c r="AB57" i="7"/>
  <c r="AH57" i="7" s="1"/>
  <c r="AB56" i="7"/>
  <c r="AH56" i="7" s="1"/>
  <c r="AB55" i="7"/>
  <c r="AH55" i="7" s="1"/>
  <c r="AB54" i="7"/>
  <c r="AH54" i="7" s="1"/>
  <c r="AB53" i="7"/>
  <c r="AH53" i="7" s="1"/>
  <c r="AB52" i="7"/>
  <c r="AH52" i="7" s="1"/>
  <c r="AB51" i="7"/>
  <c r="AH51" i="7" s="1"/>
  <c r="AB50" i="7"/>
  <c r="AH50" i="7" s="1"/>
  <c r="AB48" i="7"/>
  <c r="AH48" i="7" s="1"/>
  <c r="AB46" i="7"/>
  <c r="AH46" i="7" s="1"/>
  <c r="AB45" i="7"/>
  <c r="AH45" i="7" s="1"/>
  <c r="AB44" i="7"/>
  <c r="AH44" i="7" s="1"/>
  <c r="AB43" i="7"/>
  <c r="AH43" i="7" s="1"/>
  <c r="AB42" i="7"/>
  <c r="AH42" i="7" s="1"/>
  <c r="AB38" i="7"/>
  <c r="AH38" i="7" s="1"/>
  <c r="AB37" i="7"/>
  <c r="AH37" i="7" s="1"/>
  <c r="AB36" i="7"/>
  <c r="AH36" i="7" s="1"/>
  <c r="AB34" i="7"/>
  <c r="AH34" i="7" s="1"/>
  <c r="AB33" i="7"/>
  <c r="AH33" i="7" s="1"/>
  <c r="AB32" i="7"/>
  <c r="AH32" i="7" s="1"/>
  <c r="AB28" i="7"/>
  <c r="AH28" i="7" s="1"/>
  <c r="AB27" i="7"/>
  <c r="AH27" i="7" s="1"/>
  <c r="AB26" i="7"/>
  <c r="AH26" i="7" s="1"/>
  <c r="AB25" i="7"/>
  <c r="AH25" i="7" s="1"/>
  <c r="AB24" i="7"/>
  <c r="AH24" i="7" s="1"/>
  <c r="AB23" i="7"/>
  <c r="AH23" i="7" s="1"/>
  <c r="AB22" i="7"/>
  <c r="AB19" i="7"/>
  <c r="AH19" i="7" s="1"/>
  <c r="AB18" i="7"/>
  <c r="AH18" i="7" s="1"/>
  <c r="AB16" i="7"/>
  <c r="AH16" i="7" s="1"/>
  <c r="AB15" i="7"/>
  <c r="AH15" i="7" s="1"/>
  <c r="AB14" i="7"/>
  <c r="AH14" i="7" s="1"/>
  <c r="AB13" i="7"/>
  <c r="AH13" i="7" s="1"/>
  <c r="AB12" i="7"/>
  <c r="AH12" i="7" s="1"/>
  <c r="AB11" i="7"/>
  <c r="AH11" i="7" s="1"/>
  <c r="AB10" i="7"/>
  <c r="AH10" i="7" s="1"/>
  <c r="Y77" i="7"/>
  <c r="Y75" i="7"/>
  <c r="Y67" i="7"/>
  <c r="Y63" i="7"/>
  <c r="Y60" i="7"/>
  <c r="Y47" i="7"/>
  <c r="Y49" i="7" s="1"/>
  <c r="Y39" i="7"/>
  <c r="Y29" i="7"/>
  <c r="Y30" i="7" s="1"/>
  <c r="Y20" i="7"/>
  <c r="Y21" i="7" s="1"/>
  <c r="V77" i="7"/>
  <c r="V75" i="7"/>
  <c r="V67" i="7"/>
  <c r="V63" i="7"/>
  <c r="V60" i="7"/>
  <c r="V47" i="7"/>
  <c r="V49" i="7" s="1"/>
  <c r="V39" i="7"/>
  <c r="V29" i="7"/>
  <c r="V30" i="7" s="1"/>
  <c r="V20" i="7"/>
  <c r="V21" i="7" s="1"/>
  <c r="S77" i="7"/>
  <c r="S75" i="7"/>
  <c r="S67" i="7"/>
  <c r="S63" i="7"/>
  <c r="S60" i="7"/>
  <c r="S47" i="7"/>
  <c r="S49" i="7" s="1"/>
  <c r="S39" i="7"/>
  <c r="S29" i="7"/>
  <c r="S30" i="7" s="1"/>
  <c r="S20" i="7"/>
  <c r="S21" i="7" s="1"/>
  <c r="P75" i="7"/>
  <c r="P67" i="7"/>
  <c r="P63" i="7"/>
  <c r="P60" i="7"/>
  <c r="P47" i="7"/>
  <c r="P49" i="7" s="1"/>
  <c r="P39" i="7"/>
  <c r="P29" i="7"/>
  <c r="P30" i="7" s="1"/>
  <c r="P20" i="7"/>
  <c r="P21" i="7" s="1"/>
  <c r="M75" i="7"/>
  <c r="M67" i="7"/>
  <c r="M63" i="7"/>
  <c r="M60" i="7"/>
  <c r="M47" i="7"/>
  <c r="M49" i="7" s="1"/>
  <c r="M39" i="7"/>
  <c r="M29" i="7"/>
  <c r="M30" i="7" s="1"/>
  <c r="M20" i="7"/>
  <c r="M21" i="7" s="1"/>
  <c r="J75" i="7"/>
  <c r="J67" i="7"/>
  <c r="J63" i="7"/>
  <c r="J60" i="7"/>
  <c r="J47" i="7"/>
  <c r="J49" i="7" s="1"/>
  <c r="J39" i="7"/>
  <c r="J29" i="7"/>
  <c r="J30" i="7" s="1"/>
  <c r="J20" i="7"/>
  <c r="J21" i="7" s="1"/>
  <c r="G77" i="7"/>
  <c r="G75" i="7"/>
  <c r="G67" i="7"/>
  <c r="G63" i="7"/>
  <c r="G60" i="7"/>
  <c r="G47" i="7"/>
  <c r="G49" i="7" s="1"/>
  <c r="G39" i="7"/>
  <c r="G29" i="7"/>
  <c r="G20" i="7"/>
  <c r="G21" i="7" s="1"/>
  <c r="D75" i="7"/>
  <c r="D67" i="7"/>
  <c r="D63" i="7"/>
  <c r="D60" i="7"/>
  <c r="D47" i="7"/>
  <c r="D49" i="7" s="1"/>
  <c r="D39" i="7"/>
  <c r="D29" i="7"/>
  <c r="D30" i="7" s="1"/>
  <c r="D20" i="7"/>
  <c r="D21" i="7" s="1"/>
  <c r="GH29" i="7" l="1"/>
  <c r="GH20" i="7"/>
  <c r="AZ63" i="7"/>
  <c r="AZ67" i="7"/>
  <c r="AZ29" i="7"/>
  <c r="AZ47" i="7"/>
  <c r="LD75" i="7"/>
  <c r="LD67" i="7"/>
  <c r="LD47" i="7"/>
  <c r="LD39" i="7"/>
  <c r="LD20" i="7"/>
  <c r="LD60" i="7"/>
  <c r="EF21" i="7"/>
  <c r="EF31" i="7" s="1"/>
  <c r="EF40" i="7" s="1"/>
  <c r="GB21" i="7"/>
  <c r="CA75" i="7"/>
  <c r="FS21" i="7"/>
  <c r="FS30" i="7"/>
  <c r="GH30" i="7" s="1"/>
  <c r="LD49" i="7"/>
  <c r="LD21" i="7"/>
  <c r="CA20" i="7"/>
  <c r="CP20" i="7"/>
  <c r="DH20" i="7"/>
  <c r="CS30" i="7"/>
  <c r="DH30" i="7" s="1"/>
  <c r="DH29" i="7"/>
  <c r="CS49" i="7"/>
  <c r="DH49" i="7" s="1"/>
  <c r="DH47" i="7"/>
  <c r="CA60" i="7"/>
  <c r="CP60" i="7"/>
  <c r="DH60" i="7"/>
  <c r="CA39" i="7"/>
  <c r="CP39" i="7"/>
  <c r="CA63" i="7"/>
  <c r="CP63" i="7"/>
  <c r="DH63" i="7"/>
  <c r="DH39" i="7"/>
  <c r="CA67" i="7"/>
  <c r="CP67" i="7"/>
  <c r="DH67" i="7"/>
  <c r="CP75" i="7"/>
  <c r="DH75" i="7"/>
  <c r="CD30" i="7"/>
  <c r="CP30" i="7" s="1"/>
  <c r="CP29" i="7"/>
  <c r="CD49" i="7"/>
  <c r="CP49" i="7" s="1"/>
  <c r="CP47" i="7"/>
  <c r="BC30" i="7"/>
  <c r="CA30" i="7" s="1"/>
  <c r="CA29" i="7"/>
  <c r="BC49" i="7"/>
  <c r="CA49" i="7" s="1"/>
  <c r="CA47" i="7"/>
  <c r="HR30" i="7"/>
  <c r="DN21" i="7"/>
  <c r="DN31" i="7" s="1"/>
  <c r="DN40" i="7" s="1"/>
  <c r="ER21" i="7"/>
  <c r="AH22" i="7"/>
  <c r="CG31" i="7"/>
  <c r="CG40" i="7" s="1"/>
  <c r="CD21" i="7"/>
  <c r="AB60" i="7"/>
  <c r="AH60" i="7" s="1"/>
  <c r="AB77" i="7"/>
  <c r="AH77" i="7" s="1"/>
  <c r="AK75" i="7"/>
  <c r="AZ75" i="7" s="1"/>
  <c r="AB21" i="7"/>
  <c r="AH21" i="7" s="1"/>
  <c r="J68" i="7"/>
  <c r="J76" i="7" s="1"/>
  <c r="AK49" i="7"/>
  <c r="AZ49" i="7" s="1"/>
  <c r="S68" i="7"/>
  <c r="S76" i="7" s="1"/>
  <c r="BX21" i="7"/>
  <c r="BX31" i="7" s="1"/>
  <c r="BX40" i="7" s="1"/>
  <c r="CG68" i="7"/>
  <c r="CG76" i="7" s="1"/>
  <c r="EI31" i="7"/>
  <c r="EI40" i="7" s="1"/>
  <c r="EI68" i="7"/>
  <c r="EI76" i="7" s="1"/>
  <c r="FD31" i="7"/>
  <c r="FD40" i="7" s="1"/>
  <c r="FD68" i="7"/>
  <c r="FD76" i="7" s="1"/>
  <c r="GT30" i="7"/>
  <c r="GT31" i="7" s="1"/>
  <c r="GT40" i="7" s="1"/>
  <c r="AB29" i="7"/>
  <c r="AH29" i="7" s="1"/>
  <c r="AB39" i="7"/>
  <c r="AH39" i="7" s="1"/>
  <c r="AB67" i="7"/>
  <c r="AH67" i="7" s="1"/>
  <c r="CJ31" i="7"/>
  <c r="CJ40" i="7" s="1"/>
  <c r="AB63" i="7"/>
  <c r="AH63" i="7" s="1"/>
  <c r="AB75" i="7"/>
  <c r="AH75" i="7" s="1"/>
  <c r="BL68" i="7"/>
  <c r="BL76" i="7" s="1"/>
  <c r="CS21" i="7"/>
  <c r="FV31" i="7"/>
  <c r="FV40" i="7" s="1"/>
  <c r="FY31" i="7"/>
  <c r="FY40" i="7" s="1"/>
  <c r="GQ31" i="7"/>
  <c r="GQ40" i="7" s="1"/>
  <c r="Y68" i="7"/>
  <c r="Y76" i="7" s="1"/>
  <c r="BF31" i="7"/>
  <c r="BF40" i="7" s="1"/>
  <c r="P31" i="7"/>
  <c r="P40" i="7" s="1"/>
  <c r="Y31" i="7"/>
  <c r="Y40" i="7" s="1"/>
  <c r="AK21" i="7"/>
  <c r="AZ21" i="7" s="1"/>
  <c r="DB68" i="7"/>
  <c r="DB76" i="7" s="1"/>
  <c r="DW68" i="7"/>
  <c r="DW76" i="7" s="1"/>
  <c r="AT68" i="7"/>
  <c r="AT76" i="7" s="1"/>
  <c r="BO31" i="7"/>
  <c r="BO40" i="7" s="1"/>
  <c r="GB68" i="7"/>
  <c r="GB76" i="7" s="1"/>
  <c r="V68" i="7"/>
  <c r="V76" i="7" s="1"/>
  <c r="AT31" i="7"/>
  <c r="AT40" i="7" s="1"/>
  <c r="BC21" i="7"/>
  <c r="DK68" i="7"/>
  <c r="DK76" i="7" s="1"/>
  <c r="GQ68" i="7"/>
  <c r="GQ76" i="7" s="1"/>
  <c r="AB49" i="7"/>
  <c r="AH49" i="7" s="1"/>
  <c r="GB31" i="7"/>
  <c r="GB40" i="7" s="1"/>
  <c r="G30" i="7"/>
  <c r="AB30" i="7" s="1"/>
  <c r="AB20" i="7"/>
  <c r="AH20" i="7" s="1"/>
  <c r="BF68" i="7"/>
  <c r="BF76" i="7" s="1"/>
  <c r="BO68" i="7"/>
  <c r="BO76" i="7" s="1"/>
  <c r="BX68" i="7"/>
  <c r="BX76" i="7" s="1"/>
  <c r="CJ68" i="7"/>
  <c r="CJ76" i="7" s="1"/>
  <c r="DZ31" i="7"/>
  <c r="DZ40" i="7" s="1"/>
  <c r="DZ68" i="7"/>
  <c r="DZ76" i="7" s="1"/>
  <c r="EO21" i="7"/>
  <c r="EO31" i="7" s="1"/>
  <c r="EO40" i="7" s="1"/>
  <c r="EO68" i="7"/>
  <c r="EO76" i="7" s="1"/>
  <c r="ER68" i="7"/>
  <c r="ER76" i="7" s="1"/>
  <c r="GE31" i="7"/>
  <c r="GE40" i="7" s="1"/>
  <c r="GE68" i="7"/>
  <c r="GE76" i="7" s="1"/>
  <c r="HR68" i="7"/>
  <c r="HR76" i="7" s="1"/>
  <c r="BL31" i="7"/>
  <c r="BL40" i="7" s="1"/>
  <c r="V31" i="7"/>
  <c r="V40" i="7" s="1"/>
  <c r="AK30" i="7"/>
  <c r="AZ30" i="7" s="1"/>
  <c r="BI21" i="7"/>
  <c r="BI31" i="7" s="1"/>
  <c r="BI40" i="7" s="1"/>
  <c r="BR31" i="7"/>
  <c r="BR40" i="7" s="1"/>
  <c r="BR68" i="7"/>
  <c r="BR76" i="7" s="1"/>
  <c r="BU68" i="7"/>
  <c r="BU76" i="7" s="1"/>
  <c r="CM31" i="7"/>
  <c r="CM40" i="7" s="1"/>
  <c r="CM68" i="7"/>
  <c r="CM76" i="7" s="1"/>
  <c r="CV31" i="7"/>
  <c r="CV40" i="7" s="1"/>
  <c r="CV68" i="7"/>
  <c r="DE21" i="7"/>
  <c r="DE31" i="7" s="1"/>
  <c r="DE40" i="7" s="1"/>
  <c r="DN68" i="7"/>
  <c r="DN76" i="7" s="1"/>
  <c r="EC31" i="7"/>
  <c r="EC40" i="7" s="1"/>
  <c r="EC68" i="7"/>
  <c r="EC76" i="7" s="1"/>
  <c r="EU31" i="7"/>
  <c r="EU40" i="7" s="1"/>
  <c r="EU68" i="7"/>
  <c r="EU76" i="7" s="1"/>
  <c r="FJ31" i="7"/>
  <c r="FJ40" i="7" s="1"/>
  <c r="FJ68" i="7"/>
  <c r="FJ76" i="7" s="1"/>
  <c r="DB31" i="7"/>
  <c r="DB40" i="7" s="1"/>
  <c r="DK31" i="7"/>
  <c r="DK40" i="7" s="1"/>
  <c r="DW31" i="7"/>
  <c r="DW40" i="7" s="1"/>
  <c r="G68" i="7"/>
  <c r="M31" i="7"/>
  <c r="M40" i="7" s="1"/>
  <c r="M68" i="7"/>
  <c r="M76" i="7" s="1"/>
  <c r="P68" i="7"/>
  <c r="P76" i="7" s="1"/>
  <c r="AB47" i="7"/>
  <c r="AH47" i="7" s="1"/>
  <c r="AE31" i="7"/>
  <c r="AE40" i="7" s="1"/>
  <c r="AE68" i="7"/>
  <c r="AE76" i="7" s="1"/>
  <c r="AN31" i="7"/>
  <c r="AN40" i="7" s="1"/>
  <c r="AN68" i="7"/>
  <c r="AN76" i="7" s="1"/>
  <c r="AW31" i="7"/>
  <c r="AW40" i="7" s="1"/>
  <c r="AW68" i="7"/>
  <c r="AW76" i="7" s="1"/>
  <c r="BI68" i="7"/>
  <c r="BI76" i="7" s="1"/>
  <c r="BU31" i="7"/>
  <c r="BU40" i="7" s="1"/>
  <c r="CY31" i="7"/>
  <c r="CY40" i="7" s="1"/>
  <c r="CY68" i="7"/>
  <c r="CY76" i="7" s="1"/>
  <c r="DE68" i="7"/>
  <c r="DE76" i="7" s="1"/>
  <c r="DQ31" i="7"/>
  <c r="DQ68" i="7"/>
  <c r="DQ76" i="7" s="1"/>
  <c r="EF68" i="7"/>
  <c r="EF76" i="7" s="1"/>
  <c r="EX21" i="7"/>
  <c r="EX31" i="7" s="1"/>
  <c r="EX40" i="7" s="1"/>
  <c r="EX68" i="7"/>
  <c r="EX76" i="7" s="1"/>
  <c r="FS68" i="7"/>
  <c r="FV68" i="7"/>
  <c r="FV76" i="7" s="1"/>
  <c r="FY68" i="7"/>
  <c r="FY76" i="7" s="1"/>
  <c r="GK31" i="7"/>
  <c r="GK40" i="7" s="1"/>
  <c r="GK68" i="7"/>
  <c r="GK76" i="7" s="1"/>
  <c r="GT68" i="7"/>
  <c r="GT76" i="7" s="1"/>
  <c r="S31" i="7"/>
  <c r="S40" i="7" s="1"/>
  <c r="J31" i="7"/>
  <c r="J40" i="7" s="1"/>
  <c r="D68" i="7"/>
  <c r="D31" i="7"/>
  <c r="CV76" i="7" l="1"/>
  <c r="CX76" i="7" s="1"/>
  <c r="CX68" i="7"/>
  <c r="GH68" i="7"/>
  <c r="GH21" i="7"/>
  <c r="LD30" i="7"/>
  <c r="LD68" i="7"/>
  <c r="FS31" i="7"/>
  <c r="FS76" i="7"/>
  <c r="GH76" i="7" s="1"/>
  <c r="LD76" i="7"/>
  <c r="CS68" i="7"/>
  <c r="CS76" i="7" s="1"/>
  <c r="DH76" i="7" s="1"/>
  <c r="BC68" i="7"/>
  <c r="BC76" i="7" s="1"/>
  <c r="CA76" i="7" s="1"/>
  <c r="CD68" i="7"/>
  <c r="CD76" i="7" s="1"/>
  <c r="CP76" i="7" s="1"/>
  <c r="CS31" i="7"/>
  <c r="DH21" i="7"/>
  <c r="CD31" i="7"/>
  <c r="CP21" i="7"/>
  <c r="BC31" i="7"/>
  <c r="CA21" i="7"/>
  <c r="ER31" i="7"/>
  <c r="ER40" i="7" s="1"/>
  <c r="HR31" i="7"/>
  <c r="HR40" i="7" s="1"/>
  <c r="DQ40" i="7"/>
  <c r="AH30" i="7"/>
  <c r="AK31" i="7"/>
  <c r="AZ31" i="7" s="1"/>
  <c r="AK68" i="7"/>
  <c r="AZ68" i="7" s="1"/>
  <c r="G31" i="7"/>
  <c r="G40" i="7" s="1"/>
  <c r="AB40" i="7" s="1"/>
  <c r="G76" i="7"/>
  <c r="AB76" i="7" s="1"/>
  <c r="AB68" i="7"/>
  <c r="AH68" i="7" s="1"/>
  <c r="D76" i="7"/>
  <c r="D40" i="7"/>
  <c r="FS40" i="7" l="1"/>
  <c r="GH40" i="7" s="1"/>
  <c r="GH31" i="7"/>
  <c r="LD31" i="7"/>
  <c r="DH68" i="7"/>
  <c r="CA68" i="7"/>
  <c r="CP68" i="7"/>
  <c r="CS40" i="7"/>
  <c r="DH40" i="7" s="1"/>
  <c r="DH31" i="7"/>
  <c r="CD40" i="7"/>
  <c r="CP40" i="7" s="1"/>
  <c r="CP31" i="7"/>
  <c r="BC40" i="7"/>
  <c r="CA40" i="7" s="1"/>
  <c r="CA31" i="7"/>
  <c r="AB31" i="7"/>
  <c r="AH31" i="7" s="1"/>
  <c r="AK40" i="7"/>
  <c r="AZ40" i="7" s="1"/>
  <c r="AH76" i="7"/>
  <c r="AK76" i="7"/>
  <c r="AZ76" i="7" s="1"/>
  <c r="AH40" i="7"/>
  <c r="LD40" i="7" l="1"/>
  <c r="DU78" i="7"/>
  <c r="DT78" i="7"/>
  <c r="DU77" i="7"/>
  <c r="DT77" i="7"/>
  <c r="DU74" i="7"/>
  <c r="FQ74" i="7" s="1"/>
  <c r="DT74" i="7"/>
  <c r="FP74" i="7" s="1"/>
  <c r="DU73" i="7"/>
  <c r="DT73" i="7"/>
  <c r="DU72" i="7"/>
  <c r="DT72" i="7"/>
  <c r="DU70" i="7"/>
  <c r="DT70" i="7"/>
  <c r="DU69" i="7"/>
  <c r="DT69" i="7"/>
  <c r="DU66" i="7"/>
  <c r="DT66" i="7"/>
  <c r="DU65" i="7"/>
  <c r="DT65" i="7"/>
  <c r="DU64" i="7"/>
  <c r="DT64" i="7"/>
  <c r="DU62" i="7"/>
  <c r="DT62" i="7"/>
  <c r="DU61" i="7"/>
  <c r="DT61" i="7"/>
  <c r="DU59" i="7"/>
  <c r="DT59" i="7"/>
  <c r="DU57" i="7"/>
  <c r="DT57" i="7"/>
  <c r="DU56" i="7"/>
  <c r="DT56" i="7"/>
  <c r="DU55" i="7"/>
  <c r="DT55" i="7"/>
  <c r="DU54" i="7"/>
  <c r="DT54" i="7"/>
  <c r="DU53" i="7"/>
  <c r="DT53" i="7"/>
  <c r="DU52" i="7"/>
  <c r="DT52" i="7"/>
  <c r="DU51" i="7"/>
  <c r="DT51" i="7"/>
  <c r="DU50" i="7"/>
  <c r="DT50" i="7"/>
  <c r="DU48" i="7"/>
  <c r="DT48" i="7"/>
  <c r="DU46" i="7"/>
  <c r="DT46" i="7"/>
  <c r="DU45" i="7"/>
  <c r="DT45" i="7"/>
  <c r="DU44" i="7"/>
  <c r="DT44" i="7"/>
  <c r="DU43" i="7"/>
  <c r="DT43" i="7"/>
  <c r="DU42" i="7"/>
  <c r="DT42" i="7"/>
  <c r="DU38" i="7"/>
  <c r="DU37" i="7"/>
  <c r="DU36" i="7"/>
  <c r="DU35" i="7"/>
  <c r="FQ35" i="7" s="1"/>
  <c r="DU34" i="7"/>
  <c r="DU33" i="7"/>
  <c r="DU32" i="7"/>
  <c r="DU28" i="7"/>
  <c r="DU27" i="7"/>
  <c r="DU26" i="7"/>
  <c r="DU25" i="7"/>
  <c r="DU24" i="7"/>
  <c r="DU23" i="7"/>
  <c r="DU22" i="7"/>
  <c r="DU19" i="7"/>
  <c r="DU18" i="7"/>
  <c r="DU17" i="7"/>
  <c r="FQ17" i="7" s="1"/>
  <c r="DU16" i="7"/>
  <c r="DU15" i="7"/>
  <c r="DU14" i="7"/>
  <c r="DU13" i="7"/>
  <c r="DU12" i="7"/>
  <c r="DU11" i="7"/>
  <c r="DU10" i="7"/>
  <c r="DT38" i="7"/>
  <c r="DT37" i="7"/>
  <c r="DT36" i="7"/>
  <c r="DT35" i="7"/>
  <c r="FP35" i="7" s="1"/>
  <c r="DT34" i="7"/>
  <c r="DT33" i="7"/>
  <c r="DT32" i="7"/>
  <c r="DT28" i="7"/>
  <c r="DT27" i="7"/>
  <c r="DT26" i="7"/>
  <c r="DT25" i="7"/>
  <c r="DT24" i="7"/>
  <c r="DT23" i="7"/>
  <c r="DT22" i="7"/>
  <c r="DT19" i="7"/>
  <c r="DT18" i="7"/>
  <c r="DT17" i="7"/>
  <c r="FP17" i="7" s="1"/>
  <c r="DT16" i="7"/>
  <c r="DT15" i="7"/>
  <c r="DT14" i="7"/>
  <c r="DT13" i="7"/>
  <c r="DT12" i="7"/>
  <c r="DT11" i="7"/>
  <c r="DT10" i="7"/>
  <c r="JZ75" i="7" l="1"/>
  <c r="JZ67" i="7"/>
  <c r="JZ63" i="7"/>
  <c r="JZ60" i="7"/>
  <c r="JZ47" i="7"/>
  <c r="JZ49" i="7" s="1"/>
  <c r="JZ39" i="7"/>
  <c r="JZ29" i="7"/>
  <c r="JZ30" i="7" s="1"/>
  <c r="JZ20" i="7"/>
  <c r="JZ21" i="7" s="1"/>
  <c r="JW75" i="7"/>
  <c r="KC75" i="7" s="1"/>
  <c r="JW67" i="7"/>
  <c r="KC67" i="7" s="1"/>
  <c r="JW63" i="7"/>
  <c r="KC63" i="7" s="1"/>
  <c r="JW60" i="7"/>
  <c r="JW47" i="7"/>
  <c r="JW39" i="7"/>
  <c r="JW29" i="7"/>
  <c r="JW20" i="7"/>
  <c r="JH75" i="7"/>
  <c r="JH67" i="7"/>
  <c r="JH63" i="7"/>
  <c r="JH60" i="7"/>
  <c r="JH47" i="7"/>
  <c r="JH49" i="7" s="1"/>
  <c r="JH39" i="7"/>
  <c r="JH29" i="7"/>
  <c r="JH30" i="7" s="1"/>
  <c r="JH20" i="7"/>
  <c r="JH21" i="7" s="1"/>
  <c r="JE75" i="7"/>
  <c r="JE67" i="7"/>
  <c r="JE63" i="7"/>
  <c r="JE60" i="7"/>
  <c r="JE49" i="7"/>
  <c r="JE39" i="7"/>
  <c r="JE29" i="7"/>
  <c r="JE30" i="7" s="1"/>
  <c r="JE20" i="7"/>
  <c r="JE21" i="7" s="1"/>
  <c r="HU17" i="7"/>
  <c r="HX17" i="7" s="1"/>
  <c r="HU18" i="7"/>
  <c r="KC39" i="7" l="1"/>
  <c r="KC60" i="7"/>
  <c r="JW49" i="7"/>
  <c r="KC49" i="7" s="1"/>
  <c r="KC47" i="7"/>
  <c r="JW21" i="7"/>
  <c r="KC21" i="7" s="1"/>
  <c r="KC20" i="7"/>
  <c r="JW30" i="7"/>
  <c r="KC30" i="7" s="1"/>
  <c r="KC29" i="7"/>
  <c r="JE68" i="7"/>
  <c r="JE76" i="7" s="1"/>
  <c r="JH31" i="7"/>
  <c r="JH40" i="7" s="1"/>
  <c r="JH68" i="7"/>
  <c r="JH76" i="7" s="1"/>
  <c r="JW68" i="7"/>
  <c r="JZ68" i="7"/>
  <c r="JZ76" i="7" s="1"/>
  <c r="JE31" i="7"/>
  <c r="JE40" i="7" s="1"/>
  <c r="JZ31" i="7"/>
  <c r="JZ40" i="7" s="1"/>
  <c r="JW76" i="7" l="1"/>
  <c r="KC76" i="7" s="1"/>
  <c r="KC68" i="7"/>
  <c r="JW31" i="7"/>
  <c r="JW40" i="7" l="1"/>
  <c r="KC40" i="7" s="1"/>
  <c r="KC31" i="7"/>
  <c r="LG17" i="7"/>
  <c r="LJ17" i="7" s="1"/>
  <c r="HV17" i="7"/>
  <c r="HV18" i="7"/>
  <c r="HV74" i="7"/>
  <c r="HY74" i="7" s="1"/>
  <c r="HY17" i="7" l="1"/>
  <c r="LH17" i="7" l="1"/>
  <c r="LK17" i="7" l="1"/>
  <c r="HV78" i="7" l="1"/>
  <c r="HU78" i="7"/>
  <c r="HV77" i="7"/>
  <c r="HU77" i="7"/>
  <c r="HU74" i="7"/>
  <c r="HX74" i="7" s="1"/>
  <c r="HV73" i="7"/>
  <c r="HU73" i="7"/>
  <c r="HV72" i="7"/>
  <c r="HU72" i="7"/>
  <c r="HV70" i="7"/>
  <c r="HU70" i="7"/>
  <c r="HV69" i="7"/>
  <c r="HU69" i="7"/>
  <c r="HV66" i="7"/>
  <c r="HU66" i="7"/>
  <c r="HV65" i="7"/>
  <c r="HU65" i="7"/>
  <c r="HV64" i="7"/>
  <c r="HU64" i="7"/>
  <c r="HV62" i="7"/>
  <c r="HU62" i="7"/>
  <c r="HV61" i="7"/>
  <c r="HU61" i="7"/>
  <c r="HV59" i="7"/>
  <c r="HU59" i="7"/>
  <c r="HV57" i="7"/>
  <c r="HU57" i="7"/>
  <c r="HV56" i="7"/>
  <c r="HU56" i="7"/>
  <c r="HV55" i="7"/>
  <c r="HU55" i="7"/>
  <c r="HV54" i="7"/>
  <c r="HU54" i="7"/>
  <c r="HV53" i="7"/>
  <c r="HU53" i="7"/>
  <c r="HV52" i="7"/>
  <c r="HU52" i="7"/>
  <c r="HV51" i="7"/>
  <c r="HU51" i="7"/>
  <c r="HV50" i="7"/>
  <c r="HU50" i="7"/>
  <c r="HV48" i="7"/>
  <c r="HU48" i="7"/>
  <c r="HV46" i="7"/>
  <c r="HU46" i="7"/>
  <c r="HV45" i="7"/>
  <c r="HU45" i="7"/>
  <c r="HV44" i="7"/>
  <c r="HU44" i="7"/>
  <c r="HV43" i="7"/>
  <c r="HU43" i="7"/>
  <c r="HV42" i="7"/>
  <c r="HU42" i="7"/>
  <c r="HV38" i="7"/>
  <c r="HU38" i="7"/>
  <c r="HV37" i="7"/>
  <c r="HU37" i="7"/>
  <c r="HV36" i="7"/>
  <c r="HU36" i="7"/>
  <c r="HV35" i="7"/>
  <c r="HY35" i="7" s="1"/>
  <c r="HU35" i="7"/>
  <c r="HX35" i="7" s="1"/>
  <c r="HV34" i="7"/>
  <c r="HU34" i="7"/>
  <c r="HV33" i="7"/>
  <c r="HU33" i="7"/>
  <c r="HV32" i="7"/>
  <c r="HU32" i="7"/>
  <c r="HV28" i="7"/>
  <c r="HU28" i="7"/>
  <c r="HV27" i="7"/>
  <c r="HU27" i="7"/>
  <c r="HV26" i="7"/>
  <c r="HU26" i="7"/>
  <c r="HV25" i="7"/>
  <c r="HU25" i="7"/>
  <c r="HV24" i="7"/>
  <c r="HU24" i="7"/>
  <c r="HV23" i="7"/>
  <c r="HU23" i="7"/>
  <c r="HV22" i="7"/>
  <c r="HU22" i="7"/>
  <c r="HV19" i="7"/>
  <c r="HU19" i="7"/>
  <c r="HV16" i="7"/>
  <c r="HU16" i="7"/>
  <c r="HV15" i="7"/>
  <c r="HU15" i="7"/>
  <c r="HV14" i="7"/>
  <c r="HU14" i="7"/>
  <c r="HV13" i="7"/>
  <c r="HU13" i="7"/>
  <c r="HV12" i="7"/>
  <c r="HU12" i="7"/>
  <c r="HV11" i="7"/>
  <c r="HU11" i="7"/>
  <c r="HV10" i="7"/>
  <c r="HU10" i="7"/>
  <c r="LH74" i="7"/>
  <c r="LK74" i="7" s="1"/>
  <c r="JX47" i="7"/>
  <c r="HV75" i="7"/>
  <c r="LG74" i="7" l="1"/>
  <c r="LJ74" i="7" s="1"/>
  <c r="LH35" i="7" l="1"/>
  <c r="LK35" i="7" s="1"/>
  <c r="LG35" i="7"/>
  <c r="LJ35" i="7" s="1"/>
  <c r="FN78" i="7" l="1"/>
  <c r="FM78" i="7"/>
  <c r="FN77" i="7"/>
  <c r="FM77" i="7"/>
  <c r="FN73" i="7"/>
  <c r="FM73" i="7"/>
  <c r="FN72" i="7"/>
  <c r="FM72" i="7"/>
  <c r="FN70" i="7"/>
  <c r="FM70" i="7"/>
  <c r="FN69" i="7"/>
  <c r="FM69" i="7"/>
  <c r="FN66" i="7"/>
  <c r="FM66" i="7"/>
  <c r="FN65" i="7"/>
  <c r="FM65" i="7"/>
  <c r="FN64" i="7"/>
  <c r="FM64" i="7"/>
  <c r="FN62" i="7"/>
  <c r="FM62" i="7"/>
  <c r="FN61" i="7"/>
  <c r="FM61" i="7"/>
  <c r="FN59" i="7"/>
  <c r="FM59" i="7"/>
  <c r="FN57" i="7"/>
  <c r="FM57" i="7"/>
  <c r="FN56" i="7"/>
  <c r="FM56" i="7"/>
  <c r="FN55" i="7"/>
  <c r="FM55" i="7"/>
  <c r="FN54" i="7"/>
  <c r="FM54" i="7"/>
  <c r="FN53" i="7"/>
  <c r="FM53" i="7"/>
  <c r="FN52" i="7"/>
  <c r="FM52" i="7"/>
  <c r="FN51" i="7"/>
  <c r="FM51" i="7"/>
  <c r="FN50" i="7"/>
  <c r="FM50" i="7"/>
  <c r="FN48" i="7"/>
  <c r="FM48" i="7"/>
  <c r="FN46" i="7"/>
  <c r="FM46" i="7"/>
  <c r="FN45" i="7"/>
  <c r="FM45" i="7"/>
  <c r="FN44" i="7"/>
  <c r="FM44" i="7"/>
  <c r="FN43" i="7"/>
  <c r="FM43" i="7"/>
  <c r="FN42" i="7"/>
  <c r="FM42" i="7"/>
  <c r="FN38" i="7"/>
  <c r="FM38" i="7"/>
  <c r="FN37" i="7"/>
  <c r="FM37" i="7"/>
  <c r="FN36" i="7"/>
  <c r="FM36" i="7"/>
  <c r="FN34" i="7"/>
  <c r="FM34" i="7"/>
  <c r="FN33" i="7"/>
  <c r="FM33" i="7"/>
  <c r="FN32" i="7"/>
  <c r="FM32" i="7"/>
  <c r="FN28" i="7"/>
  <c r="FM28" i="7"/>
  <c r="FN27" i="7"/>
  <c r="FM27" i="7"/>
  <c r="FN26" i="7"/>
  <c r="FM26" i="7"/>
  <c r="FN25" i="7"/>
  <c r="FM25" i="7"/>
  <c r="FN24" i="7"/>
  <c r="FM24" i="7"/>
  <c r="FN23" i="7"/>
  <c r="FM23" i="7"/>
  <c r="FN22" i="7"/>
  <c r="FM22" i="7"/>
  <c r="FN19" i="7"/>
  <c r="FM19" i="7"/>
  <c r="FN18" i="7"/>
  <c r="FM18" i="7"/>
  <c r="FN16" i="7"/>
  <c r="FM16" i="7"/>
  <c r="FN15" i="7"/>
  <c r="FM15" i="7"/>
  <c r="FN14" i="7"/>
  <c r="FM14" i="7"/>
  <c r="FN13" i="7"/>
  <c r="FM13" i="7"/>
  <c r="FN12" i="7"/>
  <c r="FM12" i="7"/>
  <c r="FN11" i="7"/>
  <c r="FM11" i="7"/>
  <c r="FN10" i="7"/>
  <c r="FM10" i="7"/>
  <c r="FB78" i="7"/>
  <c r="FA78" i="7"/>
  <c r="FB77" i="7"/>
  <c r="FA77" i="7"/>
  <c r="FB73" i="7"/>
  <c r="FA73" i="7"/>
  <c r="FB72" i="7"/>
  <c r="FA72" i="7"/>
  <c r="FB70" i="7"/>
  <c r="FA70" i="7"/>
  <c r="FB69" i="7"/>
  <c r="FA69" i="7"/>
  <c r="FB66" i="7"/>
  <c r="FA66" i="7"/>
  <c r="FB65" i="7"/>
  <c r="FA65" i="7"/>
  <c r="FB64" i="7"/>
  <c r="FA64" i="7"/>
  <c r="FB62" i="7"/>
  <c r="FA62" i="7"/>
  <c r="FB61" i="7"/>
  <c r="FA61" i="7"/>
  <c r="FB59" i="7"/>
  <c r="FA59" i="7"/>
  <c r="FB57" i="7"/>
  <c r="FA57" i="7"/>
  <c r="FB56" i="7"/>
  <c r="FA56" i="7"/>
  <c r="FB55" i="7"/>
  <c r="FA55" i="7"/>
  <c r="FB54" i="7"/>
  <c r="FA54" i="7"/>
  <c r="FB53" i="7"/>
  <c r="FA53" i="7"/>
  <c r="FB52" i="7"/>
  <c r="FA52" i="7"/>
  <c r="FB51" i="7"/>
  <c r="FA51" i="7"/>
  <c r="FB50" i="7"/>
  <c r="FA50" i="7"/>
  <c r="FB48" i="7"/>
  <c r="FA48" i="7"/>
  <c r="FB46" i="7"/>
  <c r="FA46" i="7"/>
  <c r="FB45" i="7"/>
  <c r="FA45" i="7"/>
  <c r="FB44" i="7"/>
  <c r="FA44" i="7"/>
  <c r="FB43" i="7"/>
  <c r="FA43" i="7"/>
  <c r="FB42" i="7"/>
  <c r="FA42" i="7"/>
  <c r="FB38" i="7"/>
  <c r="FA38" i="7"/>
  <c r="FB37" i="7"/>
  <c r="FA37" i="7"/>
  <c r="FB36" i="7"/>
  <c r="FA36" i="7"/>
  <c r="FB34" i="7"/>
  <c r="FA34" i="7"/>
  <c r="FB33" i="7"/>
  <c r="FA33" i="7"/>
  <c r="FB32" i="7"/>
  <c r="FA32" i="7"/>
  <c r="FB28" i="7"/>
  <c r="FA28" i="7"/>
  <c r="FB27" i="7"/>
  <c r="FA27" i="7"/>
  <c r="FB26" i="7"/>
  <c r="FA26" i="7"/>
  <c r="FB25" i="7"/>
  <c r="FA25" i="7"/>
  <c r="FB24" i="7"/>
  <c r="FA24" i="7"/>
  <c r="FB23" i="7"/>
  <c r="FA23" i="7"/>
  <c r="FB22" i="7"/>
  <c r="FA22" i="7"/>
  <c r="FB19" i="7"/>
  <c r="FA19" i="7"/>
  <c r="FB18" i="7"/>
  <c r="FB16" i="7"/>
  <c r="FA16" i="7"/>
  <c r="FB15" i="7"/>
  <c r="FA15" i="7"/>
  <c r="FB14" i="7"/>
  <c r="FA14" i="7"/>
  <c r="FB13" i="7"/>
  <c r="FA13" i="7"/>
  <c r="FB12" i="7"/>
  <c r="FB11" i="7"/>
  <c r="FA11" i="7"/>
  <c r="FB10" i="7"/>
  <c r="FA10" i="7"/>
  <c r="EM78" i="7"/>
  <c r="EL78" i="7"/>
  <c r="EM77" i="7"/>
  <c r="EL77" i="7"/>
  <c r="EM73" i="7"/>
  <c r="EL73" i="7"/>
  <c r="EM72" i="7"/>
  <c r="EL72" i="7"/>
  <c r="EM70" i="7"/>
  <c r="EL70" i="7"/>
  <c r="EM69" i="7"/>
  <c r="EL69" i="7"/>
  <c r="EM66" i="7"/>
  <c r="EL66" i="7"/>
  <c r="EM65" i="7"/>
  <c r="EL65" i="7"/>
  <c r="EM64" i="7"/>
  <c r="EL64" i="7"/>
  <c r="EM62" i="7"/>
  <c r="EL62" i="7"/>
  <c r="EM61" i="7"/>
  <c r="EL61" i="7"/>
  <c r="EM59" i="7"/>
  <c r="EL59" i="7"/>
  <c r="EL57" i="7"/>
  <c r="EL56" i="7"/>
  <c r="EM55" i="7"/>
  <c r="EL55" i="7"/>
  <c r="EM54" i="7"/>
  <c r="EL54" i="7"/>
  <c r="EM53" i="7"/>
  <c r="EL53" i="7"/>
  <c r="EM52" i="7"/>
  <c r="EL52" i="7"/>
  <c r="EM51" i="7"/>
  <c r="EL51" i="7"/>
  <c r="EM50" i="7"/>
  <c r="EL50" i="7"/>
  <c r="EM48" i="7"/>
  <c r="EL48" i="7"/>
  <c r="EM46" i="7"/>
  <c r="EL46" i="7"/>
  <c r="EM45" i="7"/>
  <c r="EL45" i="7"/>
  <c r="EM44" i="7"/>
  <c r="EL44" i="7"/>
  <c r="EM43" i="7"/>
  <c r="EL43" i="7"/>
  <c r="EM42" i="7"/>
  <c r="EL42" i="7"/>
  <c r="EM38" i="7"/>
  <c r="EL38" i="7"/>
  <c r="EM37" i="7"/>
  <c r="EL37" i="7"/>
  <c r="EM36" i="7"/>
  <c r="EL36" i="7"/>
  <c r="EM34" i="7"/>
  <c r="EL34" i="7"/>
  <c r="EM33" i="7"/>
  <c r="EL33" i="7"/>
  <c r="EM32" i="7"/>
  <c r="EL32" i="7"/>
  <c r="EM28" i="7"/>
  <c r="EL28" i="7"/>
  <c r="EM27" i="7"/>
  <c r="EL27" i="7"/>
  <c r="EM26" i="7"/>
  <c r="EL26" i="7"/>
  <c r="EM25" i="7"/>
  <c r="EL25" i="7"/>
  <c r="EM24" i="7"/>
  <c r="EL24" i="7"/>
  <c r="EM23" i="7"/>
  <c r="EL23" i="7"/>
  <c r="EM22" i="7"/>
  <c r="EL22" i="7"/>
  <c r="EM19" i="7"/>
  <c r="EL19" i="7"/>
  <c r="EM18" i="7"/>
  <c r="EL18" i="7"/>
  <c r="EM16" i="7"/>
  <c r="EL16" i="7"/>
  <c r="EM15" i="7"/>
  <c r="EL15" i="7"/>
  <c r="EM14" i="7"/>
  <c r="EL14" i="7"/>
  <c r="EM13" i="7"/>
  <c r="EL13" i="7"/>
  <c r="EM12" i="7"/>
  <c r="EL12" i="7"/>
  <c r="EM11" i="7"/>
  <c r="EL11" i="7"/>
  <c r="EM10" i="7"/>
  <c r="EL10" i="7"/>
  <c r="FQ69" i="7" l="1"/>
  <c r="FP69" i="7"/>
  <c r="FA18" i="7" l="1"/>
  <c r="FA12" i="7"/>
  <c r="JK75" i="7" l="1"/>
  <c r="JK67" i="7"/>
  <c r="JK63" i="7"/>
  <c r="JK60" i="7"/>
  <c r="JK47" i="7"/>
  <c r="JK49" i="7" s="1"/>
  <c r="JK39" i="7"/>
  <c r="JK29" i="7"/>
  <c r="JK30" i="7" s="1"/>
  <c r="JK20" i="7"/>
  <c r="JK21" i="7" s="1"/>
  <c r="ID75" i="7"/>
  <c r="ID67" i="7"/>
  <c r="ID63" i="7"/>
  <c r="ID60" i="7"/>
  <c r="ID49" i="7"/>
  <c r="ID39" i="7"/>
  <c r="ID29" i="7"/>
  <c r="ID20" i="7"/>
  <c r="ID21" i="7" s="1"/>
  <c r="HU75" i="7"/>
  <c r="HU67" i="7"/>
  <c r="HU63" i="7"/>
  <c r="HU60" i="7"/>
  <c r="HU39" i="7"/>
  <c r="HL75" i="7"/>
  <c r="HL67" i="7"/>
  <c r="HL63" i="7"/>
  <c r="HL60" i="7"/>
  <c r="HL49" i="7"/>
  <c r="HL39" i="7"/>
  <c r="HL29" i="7"/>
  <c r="HL30" i="7" s="1"/>
  <c r="HL20" i="7"/>
  <c r="HL21" i="7" s="1"/>
  <c r="HI75" i="7"/>
  <c r="HI67" i="7"/>
  <c r="HI63" i="7"/>
  <c r="HI60" i="7"/>
  <c r="HI49" i="7"/>
  <c r="HI39" i="7"/>
  <c r="HI29" i="7"/>
  <c r="HI30" i="7" s="1"/>
  <c r="HI20" i="7"/>
  <c r="HI21" i="7" s="1"/>
  <c r="HC75" i="7"/>
  <c r="HC67" i="7"/>
  <c r="HC63" i="7"/>
  <c r="HC60" i="7"/>
  <c r="HC49" i="7"/>
  <c r="HC39" i="7"/>
  <c r="HC29" i="7"/>
  <c r="HC30" i="7" s="1"/>
  <c r="HC20" i="7"/>
  <c r="HC21" i="7" s="1"/>
  <c r="ID30" i="7" l="1"/>
  <c r="HU21" i="7"/>
  <c r="HU20" i="7"/>
  <c r="HU49" i="7"/>
  <c r="HU47" i="7"/>
  <c r="HU30" i="7"/>
  <c r="HU29" i="7"/>
  <c r="HI31" i="7"/>
  <c r="HI40" i="7" s="1"/>
  <c r="ID68" i="7"/>
  <c r="ID76" i="7" s="1"/>
  <c r="HC68" i="7"/>
  <c r="HC76" i="7" s="1"/>
  <c r="HI68" i="7"/>
  <c r="HI76" i="7" s="1"/>
  <c r="HL31" i="7"/>
  <c r="HL40" i="7" s="1"/>
  <c r="HL68" i="7"/>
  <c r="HL76" i="7" s="1"/>
  <c r="JK31" i="7"/>
  <c r="JK40" i="7" s="1"/>
  <c r="JK68" i="7"/>
  <c r="JK76" i="7" s="1"/>
  <c r="HC31" i="7"/>
  <c r="HC40" i="7" s="1"/>
  <c r="ID31" i="7"/>
  <c r="ID40" i="7" l="1"/>
  <c r="HU40" i="7"/>
  <c r="HU31" i="7"/>
  <c r="HU76" i="7" l="1"/>
  <c r="HU68" i="7"/>
  <c r="FA75" i="7" l="1"/>
  <c r="FA67" i="7"/>
  <c r="FA63" i="7"/>
  <c r="FA60" i="7"/>
  <c r="FA39" i="7"/>
  <c r="FA21" i="7" l="1"/>
  <c r="FA20" i="7"/>
  <c r="FA47" i="7"/>
  <c r="FA30" i="7"/>
  <c r="FA29" i="7"/>
  <c r="FA49" i="7" l="1"/>
  <c r="FA40" i="7"/>
  <c r="FA31" i="7"/>
  <c r="FA76" i="7" l="1"/>
  <c r="FA68" i="7"/>
  <c r="IZ11" i="7" l="1"/>
  <c r="IZ12" i="7"/>
  <c r="IZ13" i="7"/>
  <c r="IZ14" i="7"/>
  <c r="IZ15" i="7"/>
  <c r="IZ16" i="7"/>
  <c r="IZ18" i="7"/>
  <c r="IZ19" i="7"/>
  <c r="IZ22" i="7"/>
  <c r="IZ23" i="7"/>
  <c r="IZ24" i="7"/>
  <c r="IZ25" i="7"/>
  <c r="IZ26" i="7"/>
  <c r="IZ27" i="7"/>
  <c r="IZ32" i="7"/>
  <c r="IZ33" i="7"/>
  <c r="IZ34" i="7"/>
  <c r="IZ36" i="7"/>
  <c r="IZ37" i="7"/>
  <c r="IZ38" i="7"/>
  <c r="IZ42" i="7"/>
  <c r="IZ43" i="7"/>
  <c r="IZ44" i="7"/>
  <c r="IZ45" i="7"/>
  <c r="IZ46" i="7"/>
  <c r="IZ48" i="7"/>
  <c r="IZ50" i="7"/>
  <c r="IZ51" i="7"/>
  <c r="IZ52" i="7"/>
  <c r="IZ53" i="7"/>
  <c r="IZ54" i="7"/>
  <c r="IZ55" i="7"/>
  <c r="IZ56" i="7"/>
  <c r="IZ57" i="7"/>
  <c r="IZ59" i="7"/>
  <c r="IZ61" i="7"/>
  <c r="IZ62" i="7"/>
  <c r="IZ64" i="7"/>
  <c r="IZ65" i="7"/>
  <c r="IZ66" i="7"/>
  <c r="IZ69" i="7"/>
  <c r="JC69" i="7" s="1"/>
  <c r="IZ70" i="7"/>
  <c r="IZ77" i="7"/>
  <c r="IZ78" i="7"/>
  <c r="IZ10" i="7"/>
  <c r="JQ75" i="7"/>
  <c r="JQ67" i="7"/>
  <c r="JQ63" i="7"/>
  <c r="JQ60" i="7"/>
  <c r="JQ47" i="7"/>
  <c r="JQ49" i="7" s="1"/>
  <c r="JQ39" i="7"/>
  <c r="JQ29" i="7"/>
  <c r="JQ30" i="7" s="1"/>
  <c r="JQ20" i="7"/>
  <c r="JQ21" i="7" s="1"/>
  <c r="JN75" i="7"/>
  <c r="JN67" i="7"/>
  <c r="JN63" i="7"/>
  <c r="JN60" i="7"/>
  <c r="JN47" i="7"/>
  <c r="JN39" i="7"/>
  <c r="JN29" i="7"/>
  <c r="JN30" i="7" s="1"/>
  <c r="JN20" i="7"/>
  <c r="JN21" i="7" s="1"/>
  <c r="IP75" i="7"/>
  <c r="IP67" i="7"/>
  <c r="IP63" i="7"/>
  <c r="IP60" i="7"/>
  <c r="IP49" i="7"/>
  <c r="IP39" i="7"/>
  <c r="IP29" i="7"/>
  <c r="IP30" i="7" s="1"/>
  <c r="IP20" i="7"/>
  <c r="IP21" i="7" s="1"/>
  <c r="IM75" i="7"/>
  <c r="IM67" i="7"/>
  <c r="IM63" i="7"/>
  <c r="IM60" i="7"/>
  <c r="IM39" i="7"/>
  <c r="IM29" i="7"/>
  <c r="IM20" i="7"/>
  <c r="IG75" i="7"/>
  <c r="IJ75" i="7" s="1"/>
  <c r="IG67" i="7"/>
  <c r="IG63" i="7"/>
  <c r="IJ63" i="7" s="1"/>
  <c r="IG60" i="7"/>
  <c r="IJ60" i="7" s="1"/>
  <c r="IG49" i="7"/>
  <c r="IJ49" i="7" s="1"/>
  <c r="IG39" i="7"/>
  <c r="IJ39" i="7" s="1"/>
  <c r="IG29" i="7"/>
  <c r="IG30" i="7" s="1"/>
  <c r="IJ30" i="7" s="1"/>
  <c r="IG20" i="7"/>
  <c r="IG21" i="7" s="1"/>
  <c r="IJ21" i="7" s="1"/>
  <c r="HO67" i="7"/>
  <c r="HO39" i="7"/>
  <c r="GZ75" i="7"/>
  <c r="HF75" i="7" s="1"/>
  <c r="GZ67" i="7"/>
  <c r="HF67" i="7" s="1"/>
  <c r="GZ63" i="7"/>
  <c r="HF63" i="7" s="1"/>
  <c r="GZ60" i="7"/>
  <c r="HF60" i="7" s="1"/>
  <c r="GZ49" i="7"/>
  <c r="GZ39" i="7"/>
  <c r="HF39" i="7" s="1"/>
  <c r="GZ29" i="7"/>
  <c r="GZ30" i="7" s="1"/>
  <c r="HF30" i="7" s="1"/>
  <c r="GZ20" i="7"/>
  <c r="GZ21" i="7" s="1"/>
  <c r="GW75" i="7"/>
  <c r="GW67" i="7"/>
  <c r="GW63" i="7"/>
  <c r="GW60" i="7"/>
  <c r="GW49" i="7"/>
  <c r="GW39" i="7"/>
  <c r="GW30" i="7"/>
  <c r="GW21" i="7"/>
  <c r="GN75" i="7"/>
  <c r="GN67" i="7"/>
  <c r="GN63" i="7"/>
  <c r="GN60" i="7"/>
  <c r="GN39" i="7"/>
  <c r="GN30" i="7"/>
  <c r="GN21" i="7"/>
  <c r="FM75" i="7"/>
  <c r="FM67" i="7"/>
  <c r="FM63" i="7"/>
  <c r="FM60" i="7"/>
  <c r="FM39" i="7"/>
  <c r="EL75" i="7"/>
  <c r="EL67" i="7"/>
  <c r="EL63" i="7"/>
  <c r="EL60" i="7"/>
  <c r="EL39" i="7"/>
  <c r="EL29" i="7"/>
  <c r="DT75" i="7"/>
  <c r="DT67" i="7"/>
  <c r="DT63" i="7"/>
  <c r="DT60" i="7"/>
  <c r="DT47" i="7"/>
  <c r="DT39" i="7"/>
  <c r="DT29" i="7"/>
  <c r="DT20" i="7"/>
  <c r="JT33" i="7"/>
  <c r="JU33" i="7"/>
  <c r="IJ33" i="7"/>
  <c r="JB33" i="7" s="1"/>
  <c r="IK33" i="7"/>
  <c r="JC33" i="7" s="1"/>
  <c r="HO33" i="7"/>
  <c r="HP33" i="7"/>
  <c r="HF33" i="7"/>
  <c r="HG33" i="7"/>
  <c r="GW33" i="7"/>
  <c r="GX33" i="7"/>
  <c r="GN33" i="7"/>
  <c r="GO33" i="7"/>
  <c r="FG33" i="7"/>
  <c r="FH33" i="7"/>
  <c r="JT11" i="7"/>
  <c r="JU11" i="7"/>
  <c r="JT12" i="7"/>
  <c r="JU12" i="7"/>
  <c r="JT13" i="7"/>
  <c r="JU13" i="7"/>
  <c r="JT14" i="7"/>
  <c r="JU14" i="7"/>
  <c r="JT15" i="7"/>
  <c r="JU15" i="7"/>
  <c r="JT16" i="7"/>
  <c r="JU16" i="7"/>
  <c r="JT18" i="7"/>
  <c r="JU18" i="7"/>
  <c r="JT19" i="7"/>
  <c r="JU19" i="7"/>
  <c r="JT22" i="7"/>
  <c r="JU22" i="7"/>
  <c r="JT23" i="7"/>
  <c r="KF23" i="7" s="1"/>
  <c r="JU23" i="7"/>
  <c r="JT24" i="7"/>
  <c r="JU24" i="7"/>
  <c r="JT25" i="7"/>
  <c r="JU25" i="7"/>
  <c r="JT26" i="7"/>
  <c r="JU26" i="7"/>
  <c r="JT27" i="7"/>
  <c r="JU27" i="7"/>
  <c r="JT28" i="7"/>
  <c r="JU28" i="7"/>
  <c r="JT32" i="7"/>
  <c r="JU32" i="7"/>
  <c r="JT34" i="7"/>
  <c r="JU34" i="7"/>
  <c r="JT36" i="7"/>
  <c r="JU36" i="7"/>
  <c r="JT37" i="7"/>
  <c r="JU37" i="7"/>
  <c r="JT38" i="7"/>
  <c r="JU38" i="7"/>
  <c r="JT42" i="7"/>
  <c r="JU42" i="7"/>
  <c r="JT43" i="7"/>
  <c r="JU43" i="7"/>
  <c r="JT44" i="7"/>
  <c r="JU44" i="7"/>
  <c r="JT45" i="7"/>
  <c r="JU45" i="7"/>
  <c r="JT46" i="7"/>
  <c r="JU46" i="7"/>
  <c r="JT48" i="7"/>
  <c r="JU48" i="7"/>
  <c r="JT50" i="7"/>
  <c r="JU50" i="7"/>
  <c r="JT51" i="7"/>
  <c r="JU51" i="7"/>
  <c r="KG51" i="7" s="1"/>
  <c r="JT52" i="7"/>
  <c r="JU52" i="7"/>
  <c r="JT53" i="7"/>
  <c r="JU53" i="7"/>
  <c r="JT54" i="7"/>
  <c r="JU54" i="7"/>
  <c r="JT55" i="7"/>
  <c r="JU55" i="7"/>
  <c r="JT56" i="7"/>
  <c r="JU56" i="7"/>
  <c r="JT57" i="7"/>
  <c r="JU57" i="7"/>
  <c r="JT59" i="7"/>
  <c r="JU59" i="7"/>
  <c r="JT61" i="7"/>
  <c r="JU61" i="7"/>
  <c r="JT62" i="7"/>
  <c r="JU62" i="7"/>
  <c r="JT64" i="7"/>
  <c r="JU64" i="7"/>
  <c r="JT65" i="7"/>
  <c r="JU65" i="7"/>
  <c r="JT66" i="7"/>
  <c r="JU66" i="7"/>
  <c r="JT69" i="7"/>
  <c r="KF69" i="7" s="1"/>
  <c r="JU69" i="7"/>
  <c r="KG69" i="7" s="1"/>
  <c r="JU70" i="7"/>
  <c r="JT72" i="7"/>
  <c r="KF72" i="7" s="1"/>
  <c r="JU72" i="7"/>
  <c r="JT73" i="7"/>
  <c r="JU73" i="7"/>
  <c r="JT77" i="7"/>
  <c r="JU77" i="7"/>
  <c r="JT78" i="7"/>
  <c r="JU78" i="7"/>
  <c r="JU10" i="7"/>
  <c r="JT10" i="7"/>
  <c r="HO11" i="7"/>
  <c r="HP11" i="7"/>
  <c r="HO12" i="7"/>
  <c r="HP12" i="7"/>
  <c r="HO13" i="7"/>
  <c r="HP13" i="7"/>
  <c r="HO14" i="7"/>
  <c r="HP14" i="7"/>
  <c r="HO15" i="7"/>
  <c r="HP15" i="7"/>
  <c r="HO16" i="7"/>
  <c r="HP16" i="7"/>
  <c r="HO18" i="7"/>
  <c r="HP18" i="7"/>
  <c r="HO19" i="7"/>
  <c r="HP19" i="7"/>
  <c r="HO22" i="7"/>
  <c r="HP22" i="7"/>
  <c r="HO23" i="7"/>
  <c r="HP23" i="7"/>
  <c r="HO24" i="7"/>
  <c r="HP24" i="7"/>
  <c r="HO25" i="7"/>
  <c r="HP25" i="7"/>
  <c r="HO26" i="7"/>
  <c r="HP26" i="7"/>
  <c r="HO27" i="7"/>
  <c r="HP27" i="7"/>
  <c r="HO28" i="7"/>
  <c r="HP28" i="7"/>
  <c r="HO32" i="7"/>
  <c r="HP32" i="7"/>
  <c r="HO34" i="7"/>
  <c r="HP34" i="7"/>
  <c r="HO36" i="7"/>
  <c r="HP36" i="7"/>
  <c r="HO37" i="7"/>
  <c r="HP37" i="7"/>
  <c r="HO38" i="7"/>
  <c r="HP38" i="7"/>
  <c r="HO42" i="7"/>
  <c r="HP42" i="7"/>
  <c r="HO43" i="7"/>
  <c r="HP43" i="7"/>
  <c r="HO44" i="7"/>
  <c r="HP44" i="7"/>
  <c r="HO45" i="7"/>
  <c r="HP45" i="7"/>
  <c r="HO46" i="7"/>
  <c r="HP46" i="7"/>
  <c r="HO48" i="7"/>
  <c r="HP48" i="7"/>
  <c r="HO50" i="7"/>
  <c r="HP50" i="7"/>
  <c r="HO51" i="7"/>
  <c r="HP51" i="7"/>
  <c r="HO52" i="7"/>
  <c r="HP52" i="7"/>
  <c r="HO53" i="7"/>
  <c r="HP53" i="7"/>
  <c r="HO54" i="7"/>
  <c r="HP54" i="7"/>
  <c r="HO55" i="7"/>
  <c r="HP55" i="7"/>
  <c r="HO56" i="7"/>
  <c r="HP56" i="7"/>
  <c r="HO57" i="7"/>
  <c r="HP57" i="7"/>
  <c r="HO59" i="7"/>
  <c r="HP59" i="7"/>
  <c r="HO61" i="7"/>
  <c r="HP61" i="7"/>
  <c r="HO62" i="7"/>
  <c r="HP62" i="7"/>
  <c r="HO64" i="7"/>
  <c r="HP64" i="7"/>
  <c r="HO65" i="7"/>
  <c r="HP65" i="7"/>
  <c r="HO66" i="7"/>
  <c r="HP66" i="7"/>
  <c r="HO69" i="7"/>
  <c r="HP69" i="7"/>
  <c r="HO70" i="7"/>
  <c r="HP70" i="7"/>
  <c r="HO72" i="7"/>
  <c r="HP72" i="7"/>
  <c r="HO73" i="7"/>
  <c r="HP73" i="7"/>
  <c r="HO77" i="7"/>
  <c r="HP77" i="7"/>
  <c r="HO78" i="7"/>
  <c r="HP78" i="7"/>
  <c r="HP10" i="7"/>
  <c r="HO10" i="7"/>
  <c r="GN11" i="7"/>
  <c r="GO11" i="7"/>
  <c r="GN12" i="7"/>
  <c r="GO12" i="7"/>
  <c r="GN13" i="7"/>
  <c r="GO13" i="7"/>
  <c r="GN14" i="7"/>
  <c r="GO14" i="7"/>
  <c r="GN15" i="7"/>
  <c r="GO15" i="7"/>
  <c r="GN16" i="7"/>
  <c r="GO16" i="7"/>
  <c r="GN18" i="7"/>
  <c r="GO18" i="7"/>
  <c r="GN19" i="7"/>
  <c r="GO19" i="7"/>
  <c r="GN22" i="7"/>
  <c r="GO22" i="7"/>
  <c r="GN23" i="7"/>
  <c r="GO23" i="7"/>
  <c r="GN24" i="7"/>
  <c r="GO24" i="7"/>
  <c r="GN25" i="7"/>
  <c r="GO25" i="7"/>
  <c r="GN26" i="7"/>
  <c r="GO26" i="7"/>
  <c r="GN27" i="7"/>
  <c r="GO27" i="7"/>
  <c r="GN28" i="7"/>
  <c r="GO28" i="7"/>
  <c r="GN32" i="7"/>
  <c r="GO32" i="7"/>
  <c r="GN34" i="7"/>
  <c r="GO34" i="7"/>
  <c r="GN36" i="7"/>
  <c r="GO36" i="7"/>
  <c r="GN37" i="7"/>
  <c r="GO37" i="7"/>
  <c r="GN38" i="7"/>
  <c r="GO38" i="7"/>
  <c r="GN42" i="7"/>
  <c r="GO42" i="7"/>
  <c r="GN43" i="7"/>
  <c r="GO43" i="7"/>
  <c r="GN44" i="7"/>
  <c r="GO44" i="7"/>
  <c r="GN45" i="7"/>
  <c r="GO45" i="7"/>
  <c r="GN46" i="7"/>
  <c r="GO46" i="7"/>
  <c r="GN48" i="7"/>
  <c r="GO48" i="7"/>
  <c r="GN50" i="7"/>
  <c r="GO50" i="7"/>
  <c r="GN51" i="7"/>
  <c r="GO51" i="7"/>
  <c r="GN52" i="7"/>
  <c r="GO52" i="7"/>
  <c r="GN53" i="7"/>
  <c r="GO53" i="7"/>
  <c r="GN54" i="7"/>
  <c r="GO54" i="7"/>
  <c r="GN55" i="7"/>
  <c r="GO55" i="7"/>
  <c r="GN56" i="7"/>
  <c r="GO56" i="7"/>
  <c r="GN57" i="7"/>
  <c r="GO57" i="7"/>
  <c r="GN59" i="7"/>
  <c r="GO59" i="7"/>
  <c r="GN61" i="7"/>
  <c r="GO61" i="7"/>
  <c r="GN62" i="7"/>
  <c r="GO62" i="7"/>
  <c r="GN64" i="7"/>
  <c r="GO64" i="7"/>
  <c r="GN65" i="7"/>
  <c r="GO65" i="7"/>
  <c r="GN66" i="7"/>
  <c r="GO66" i="7"/>
  <c r="GN69" i="7"/>
  <c r="HX69" i="7" s="1"/>
  <c r="GO69" i="7"/>
  <c r="GN70" i="7"/>
  <c r="GO70" i="7"/>
  <c r="GN72" i="7"/>
  <c r="GO72" i="7"/>
  <c r="GN73" i="7"/>
  <c r="GO73" i="7"/>
  <c r="GN77" i="7"/>
  <c r="GO77" i="7"/>
  <c r="GN78" i="7"/>
  <c r="GO78" i="7"/>
  <c r="GO10" i="7"/>
  <c r="GN10" i="7"/>
  <c r="IV39" i="7"/>
  <c r="IV29" i="7"/>
  <c r="IV30" i="7" s="1"/>
  <c r="IS39" i="7"/>
  <c r="IS29" i="7"/>
  <c r="IS20" i="7"/>
  <c r="IS21" i="7" s="1"/>
  <c r="IA39" i="7"/>
  <c r="IA29" i="7"/>
  <c r="IA20" i="7"/>
  <c r="FG38" i="7"/>
  <c r="FG37" i="7"/>
  <c r="FG36" i="7"/>
  <c r="FG34" i="7"/>
  <c r="FG32" i="7"/>
  <c r="FG28" i="7"/>
  <c r="FG27" i="7"/>
  <c r="FG26" i="7"/>
  <c r="FG25" i="7"/>
  <c r="FG24" i="7"/>
  <c r="FG23" i="7"/>
  <c r="FG22" i="7"/>
  <c r="FG19" i="7"/>
  <c r="FG18" i="7"/>
  <c r="FG16" i="7"/>
  <c r="FG15" i="7"/>
  <c r="FG14" i="7"/>
  <c r="FG13" i="7"/>
  <c r="FG12" i="7"/>
  <c r="FG11" i="7"/>
  <c r="FG10" i="7"/>
  <c r="FG39" i="7"/>
  <c r="FG21" i="7"/>
  <c r="IV20" i="7"/>
  <c r="JT70" i="7"/>
  <c r="HO29" i="7"/>
  <c r="HO21" i="7"/>
  <c r="HO20" i="7"/>
  <c r="FG20" i="7"/>
  <c r="FG29" i="7"/>
  <c r="IJ27" i="7"/>
  <c r="JB27" i="7" s="1"/>
  <c r="IK27" i="7"/>
  <c r="HF27" i="7"/>
  <c r="HG27" i="7"/>
  <c r="GW27" i="7"/>
  <c r="GX27" i="7"/>
  <c r="FH27" i="7"/>
  <c r="IJ11" i="7"/>
  <c r="JB11" i="7" s="1"/>
  <c r="IK11" i="7"/>
  <c r="IJ12" i="7"/>
  <c r="JB12" i="7" s="1"/>
  <c r="IK12" i="7"/>
  <c r="IJ13" i="7"/>
  <c r="JB13" i="7" s="1"/>
  <c r="IK13" i="7"/>
  <c r="IJ14" i="7"/>
  <c r="JB14" i="7" s="1"/>
  <c r="IK14" i="7"/>
  <c r="IJ15" i="7"/>
  <c r="JB15" i="7" s="1"/>
  <c r="IK15" i="7"/>
  <c r="IJ16" i="7"/>
  <c r="JB16" i="7" s="1"/>
  <c r="IK16" i="7"/>
  <c r="IJ18" i="7"/>
  <c r="JB18" i="7" s="1"/>
  <c r="IK18" i="7"/>
  <c r="JC18" i="7" s="1"/>
  <c r="IK19" i="7"/>
  <c r="IJ22" i="7"/>
  <c r="JB22" i="7" s="1"/>
  <c r="IK22" i="7"/>
  <c r="IJ23" i="7"/>
  <c r="JB23" i="7" s="1"/>
  <c r="IK23" i="7"/>
  <c r="IJ24" i="7"/>
  <c r="JB24" i="7" s="1"/>
  <c r="IK24" i="7"/>
  <c r="IJ25" i="7"/>
  <c r="JB25" i="7" s="1"/>
  <c r="IK25" i="7"/>
  <c r="IJ26" i="7"/>
  <c r="JB26" i="7" s="1"/>
  <c r="IK26" i="7"/>
  <c r="IK28" i="7"/>
  <c r="IJ32" i="7"/>
  <c r="JB32" i="7" s="1"/>
  <c r="IK32" i="7"/>
  <c r="JC32" i="7" s="1"/>
  <c r="IJ34" i="7"/>
  <c r="JB34" i="7" s="1"/>
  <c r="IK34" i="7"/>
  <c r="IJ36" i="7"/>
  <c r="JB36" i="7" s="1"/>
  <c r="IK36" i="7"/>
  <c r="IJ37" i="7"/>
  <c r="JB37" i="7" s="1"/>
  <c r="IK37" i="7"/>
  <c r="IJ38" i="7"/>
  <c r="JB38" i="7" s="1"/>
  <c r="IK38" i="7"/>
  <c r="IJ42" i="7"/>
  <c r="JB42" i="7" s="1"/>
  <c r="IK42" i="7"/>
  <c r="IJ43" i="7"/>
  <c r="JB43" i="7" s="1"/>
  <c r="IK43" i="7"/>
  <c r="IJ44" i="7"/>
  <c r="JB44" i="7" s="1"/>
  <c r="IK44" i="7"/>
  <c r="IJ45" i="7"/>
  <c r="JB45" i="7" s="1"/>
  <c r="IK45" i="7"/>
  <c r="JC45" i="7" s="1"/>
  <c r="IJ46" i="7"/>
  <c r="JB46" i="7" s="1"/>
  <c r="IK46" i="7"/>
  <c r="IJ48" i="7"/>
  <c r="JB48" i="7" s="1"/>
  <c r="IK48" i="7"/>
  <c r="JC48" i="7" s="1"/>
  <c r="IJ50" i="7"/>
  <c r="JB50" i="7" s="1"/>
  <c r="IK50" i="7"/>
  <c r="IJ51" i="7"/>
  <c r="JB51" i="7" s="1"/>
  <c r="IK51" i="7"/>
  <c r="IJ52" i="7"/>
  <c r="JB52" i="7" s="1"/>
  <c r="IK52" i="7"/>
  <c r="IJ53" i="7"/>
  <c r="JB53" i="7" s="1"/>
  <c r="IK53" i="7"/>
  <c r="JC53" i="7" s="1"/>
  <c r="IJ54" i="7"/>
  <c r="JB54" i="7" s="1"/>
  <c r="IK54" i="7"/>
  <c r="JC54" i="7" s="1"/>
  <c r="IJ55" i="7"/>
  <c r="JB55" i="7" s="1"/>
  <c r="IK55" i="7"/>
  <c r="JC55" i="7" s="1"/>
  <c r="IJ56" i="7"/>
  <c r="JB56" i="7" s="1"/>
  <c r="IK56" i="7"/>
  <c r="IJ57" i="7"/>
  <c r="JB57" i="7" s="1"/>
  <c r="IK57" i="7"/>
  <c r="JC57" i="7" s="1"/>
  <c r="IJ59" i="7"/>
  <c r="JB59" i="7" s="1"/>
  <c r="IK59" i="7"/>
  <c r="IJ61" i="7"/>
  <c r="JB61" i="7" s="1"/>
  <c r="IK61" i="7"/>
  <c r="IJ62" i="7"/>
  <c r="JB62" i="7" s="1"/>
  <c r="IK62" i="7"/>
  <c r="IJ64" i="7"/>
  <c r="JB64" i="7" s="1"/>
  <c r="IK64" i="7"/>
  <c r="IJ65" i="7"/>
  <c r="JB65" i="7" s="1"/>
  <c r="IK65" i="7"/>
  <c r="IJ66" i="7"/>
  <c r="JB66" i="7" s="1"/>
  <c r="IK66" i="7"/>
  <c r="JC66" i="7" s="1"/>
  <c r="IJ70" i="7"/>
  <c r="JB70" i="7" s="1"/>
  <c r="IK70" i="7"/>
  <c r="JC70" i="7" s="1"/>
  <c r="IJ72" i="7"/>
  <c r="JB72" i="7" s="1"/>
  <c r="IK72" i="7"/>
  <c r="JC72" i="7" s="1"/>
  <c r="IJ73" i="7"/>
  <c r="JB73" i="7" s="1"/>
  <c r="IK73" i="7"/>
  <c r="JC73" i="7" s="1"/>
  <c r="IJ77" i="7"/>
  <c r="JB77" i="7" s="1"/>
  <c r="IK77" i="7"/>
  <c r="IJ78" i="7"/>
  <c r="JB78" i="7" s="1"/>
  <c r="IK78" i="7"/>
  <c r="IK10" i="7"/>
  <c r="IJ10" i="7"/>
  <c r="JB10" i="7" s="1"/>
  <c r="HF11" i="7"/>
  <c r="HG11" i="7"/>
  <c r="HF12" i="7"/>
  <c r="HG12" i="7"/>
  <c r="HF13" i="7"/>
  <c r="HG13" i="7"/>
  <c r="HF14" i="7"/>
  <c r="HG14" i="7"/>
  <c r="HF15" i="7"/>
  <c r="HG15" i="7"/>
  <c r="HF16" i="7"/>
  <c r="HG16" i="7"/>
  <c r="HF18" i="7"/>
  <c r="HG18" i="7"/>
  <c r="HF19" i="7"/>
  <c r="HG19" i="7"/>
  <c r="HG22" i="7"/>
  <c r="HF23" i="7"/>
  <c r="HG23" i="7"/>
  <c r="HF24" i="7"/>
  <c r="HG24" i="7"/>
  <c r="HF25" i="7"/>
  <c r="HG25" i="7"/>
  <c r="HF26" i="7"/>
  <c r="HG26" i="7"/>
  <c r="HF28" i="7"/>
  <c r="HG28" i="7"/>
  <c r="HF32" i="7"/>
  <c r="HG32" i="7"/>
  <c r="HF34" i="7"/>
  <c r="HG34" i="7"/>
  <c r="HF36" i="7"/>
  <c r="HG36" i="7"/>
  <c r="HF37" i="7"/>
  <c r="HG37" i="7"/>
  <c r="HF38" i="7"/>
  <c r="HG38" i="7"/>
  <c r="HF42" i="7"/>
  <c r="HG42" i="7"/>
  <c r="HF43" i="7"/>
  <c r="HG43" i="7"/>
  <c r="HF44" i="7"/>
  <c r="HG44" i="7"/>
  <c r="HF45" i="7"/>
  <c r="HG45" i="7"/>
  <c r="HF46" i="7"/>
  <c r="HG46" i="7"/>
  <c r="HF48" i="7"/>
  <c r="HG48" i="7"/>
  <c r="HF50" i="7"/>
  <c r="HG50" i="7"/>
  <c r="HF51" i="7"/>
  <c r="HG51" i="7"/>
  <c r="HF52" i="7"/>
  <c r="HG52" i="7"/>
  <c r="HF53" i="7"/>
  <c r="HG53" i="7"/>
  <c r="HF54" i="7"/>
  <c r="HG54" i="7"/>
  <c r="HF55" i="7"/>
  <c r="HG55" i="7"/>
  <c r="HF56" i="7"/>
  <c r="HG56" i="7"/>
  <c r="HF57" i="7"/>
  <c r="HG57" i="7"/>
  <c r="HF59" i="7"/>
  <c r="HG59" i="7"/>
  <c r="HF61" i="7"/>
  <c r="HG61" i="7"/>
  <c r="HF62" i="7"/>
  <c r="HG62" i="7"/>
  <c r="HF64" i="7"/>
  <c r="HG64" i="7"/>
  <c r="HF65" i="7"/>
  <c r="HG65" i="7"/>
  <c r="HF66" i="7"/>
  <c r="HG66" i="7"/>
  <c r="HF70" i="7"/>
  <c r="HG70" i="7"/>
  <c r="HF72" i="7"/>
  <c r="HG72" i="7"/>
  <c r="HF73" i="7"/>
  <c r="HG73" i="7"/>
  <c r="HF77" i="7"/>
  <c r="HG77" i="7"/>
  <c r="HF78" i="7"/>
  <c r="HG78" i="7"/>
  <c r="HG10" i="7"/>
  <c r="HF10" i="7"/>
  <c r="GW11" i="7"/>
  <c r="GX11" i="7"/>
  <c r="GW12" i="7"/>
  <c r="GX12" i="7"/>
  <c r="GW13" i="7"/>
  <c r="GX13" i="7"/>
  <c r="GW14" i="7"/>
  <c r="GX14" i="7"/>
  <c r="GW15" i="7"/>
  <c r="GX15" i="7"/>
  <c r="GW16" i="7"/>
  <c r="GX16" i="7"/>
  <c r="GW18" i="7"/>
  <c r="GX18" i="7"/>
  <c r="GW19" i="7"/>
  <c r="GX19" i="7"/>
  <c r="GW22" i="7"/>
  <c r="GX22" i="7"/>
  <c r="GX23" i="7"/>
  <c r="GW24" i="7"/>
  <c r="GX24" i="7"/>
  <c r="GW25" i="7"/>
  <c r="GX25" i="7"/>
  <c r="GW26" i="7"/>
  <c r="GX26" i="7"/>
  <c r="GW28" i="7"/>
  <c r="GX28" i="7"/>
  <c r="GW32" i="7"/>
  <c r="GX32" i="7"/>
  <c r="GW34" i="7"/>
  <c r="GX34" i="7"/>
  <c r="GW36" i="7"/>
  <c r="GX36" i="7"/>
  <c r="GW37" i="7"/>
  <c r="GX37" i="7"/>
  <c r="GW38" i="7"/>
  <c r="GX38" i="7"/>
  <c r="GW42" i="7"/>
  <c r="GX42" i="7"/>
  <c r="GW43" i="7"/>
  <c r="GX43" i="7"/>
  <c r="GW44" i="7"/>
  <c r="GX44" i="7"/>
  <c r="GW45" i="7"/>
  <c r="GX45" i="7"/>
  <c r="GW46" i="7"/>
  <c r="GX46" i="7"/>
  <c r="GW48" i="7"/>
  <c r="GX48" i="7"/>
  <c r="GW50" i="7"/>
  <c r="GX50" i="7"/>
  <c r="GW51" i="7"/>
  <c r="GX51" i="7"/>
  <c r="GW52" i="7"/>
  <c r="GX52" i="7"/>
  <c r="GW53" i="7"/>
  <c r="GX53" i="7"/>
  <c r="GW54" i="7"/>
  <c r="GX54" i="7"/>
  <c r="GW55" i="7"/>
  <c r="GX55" i="7"/>
  <c r="GW56" i="7"/>
  <c r="GX56" i="7"/>
  <c r="GW57" i="7"/>
  <c r="GX57" i="7"/>
  <c r="GW59" i="7"/>
  <c r="GX59" i="7"/>
  <c r="GW61" i="7"/>
  <c r="GX61" i="7"/>
  <c r="GW62" i="7"/>
  <c r="GX62" i="7"/>
  <c r="GW64" i="7"/>
  <c r="GX64" i="7"/>
  <c r="GW65" i="7"/>
  <c r="GX65" i="7"/>
  <c r="GW66" i="7"/>
  <c r="GX66" i="7"/>
  <c r="GW72" i="7"/>
  <c r="GX72" i="7"/>
  <c r="GW73" i="7"/>
  <c r="GX73" i="7"/>
  <c r="GW77" i="7"/>
  <c r="GX77" i="7"/>
  <c r="GW78" i="7"/>
  <c r="GX78" i="7"/>
  <c r="GX10" i="7"/>
  <c r="GW10" i="7"/>
  <c r="FH11" i="7"/>
  <c r="FH12" i="7"/>
  <c r="FH13" i="7"/>
  <c r="FH14" i="7"/>
  <c r="FH15" i="7"/>
  <c r="FH16" i="7"/>
  <c r="FH18" i="7"/>
  <c r="FH19" i="7"/>
  <c r="FH22" i="7"/>
  <c r="FH23" i="7"/>
  <c r="FH24" i="7"/>
  <c r="FH25" i="7"/>
  <c r="FH26" i="7"/>
  <c r="FH28" i="7"/>
  <c r="FH32" i="7"/>
  <c r="FH34" i="7"/>
  <c r="FH36" i="7"/>
  <c r="FH37" i="7"/>
  <c r="FH38" i="7"/>
  <c r="FG42" i="7"/>
  <c r="FH42" i="7"/>
  <c r="FG43" i="7"/>
  <c r="FH43" i="7"/>
  <c r="FG44" i="7"/>
  <c r="FH44" i="7"/>
  <c r="FG45" i="7"/>
  <c r="FH45" i="7"/>
  <c r="FG46" i="7"/>
  <c r="FH46" i="7"/>
  <c r="FG48" i="7"/>
  <c r="FH48" i="7"/>
  <c r="FG50" i="7"/>
  <c r="FH50" i="7"/>
  <c r="FG51" i="7"/>
  <c r="FH51" i="7"/>
  <c r="FG52" i="7"/>
  <c r="FH52" i="7"/>
  <c r="FG53" i="7"/>
  <c r="FH53" i="7"/>
  <c r="FG54" i="7"/>
  <c r="FG55" i="7"/>
  <c r="FH55" i="7"/>
  <c r="FG56" i="7"/>
  <c r="FH56" i="7"/>
  <c r="FG57" i="7"/>
  <c r="FH57" i="7"/>
  <c r="FG59" i="7"/>
  <c r="FH59" i="7"/>
  <c r="FG61" i="7"/>
  <c r="FH61" i="7"/>
  <c r="FG62" i="7"/>
  <c r="FH62" i="7"/>
  <c r="FG64" i="7"/>
  <c r="FH64" i="7"/>
  <c r="FG65" i="7"/>
  <c r="FH65" i="7"/>
  <c r="FG66" i="7"/>
  <c r="FH66" i="7"/>
  <c r="FG70" i="7"/>
  <c r="FH70" i="7"/>
  <c r="FG72" i="7"/>
  <c r="FH72" i="7"/>
  <c r="FG73" i="7"/>
  <c r="FH73" i="7"/>
  <c r="FG77" i="7"/>
  <c r="FH77" i="7"/>
  <c r="FG78" i="7"/>
  <c r="FH78" i="7"/>
  <c r="FH10" i="7"/>
  <c r="FG75" i="7"/>
  <c r="FH75" i="7"/>
  <c r="FN75" i="7"/>
  <c r="GL75" i="7"/>
  <c r="GO75" i="7" s="1"/>
  <c r="GU75" i="7"/>
  <c r="HA75" i="7"/>
  <c r="HD75" i="7"/>
  <c r="HJ75" i="7"/>
  <c r="HM75" i="7"/>
  <c r="IA75" i="7"/>
  <c r="IB75" i="7"/>
  <c r="IE75" i="7"/>
  <c r="IH75" i="7"/>
  <c r="IN75" i="7"/>
  <c r="IQ75" i="7"/>
  <c r="IS75" i="7"/>
  <c r="IT75" i="7"/>
  <c r="IV75" i="7"/>
  <c r="IW75" i="7"/>
  <c r="JF75" i="7"/>
  <c r="JI75" i="7"/>
  <c r="JL75" i="7"/>
  <c r="JO75" i="7"/>
  <c r="JR75" i="7"/>
  <c r="JX75" i="7"/>
  <c r="KA75" i="7"/>
  <c r="FG67" i="7"/>
  <c r="FH67" i="7"/>
  <c r="FN67" i="7"/>
  <c r="GL67" i="7"/>
  <c r="GO67" i="7" s="1"/>
  <c r="GU67" i="7"/>
  <c r="HA67" i="7"/>
  <c r="HD67" i="7"/>
  <c r="HJ67" i="7"/>
  <c r="HM67" i="7"/>
  <c r="HV67" i="7"/>
  <c r="IA67" i="7"/>
  <c r="IB67" i="7"/>
  <c r="IE67" i="7"/>
  <c r="IH67" i="7"/>
  <c r="IN67" i="7"/>
  <c r="IQ67" i="7"/>
  <c r="IS67" i="7"/>
  <c r="IT67" i="7"/>
  <c r="IV67" i="7"/>
  <c r="IW67" i="7"/>
  <c r="JF67" i="7"/>
  <c r="JI67" i="7"/>
  <c r="JL67" i="7"/>
  <c r="JO67" i="7"/>
  <c r="JR67" i="7"/>
  <c r="JX67" i="7"/>
  <c r="KA67" i="7"/>
  <c r="FG63" i="7"/>
  <c r="FH63" i="7"/>
  <c r="FN63" i="7"/>
  <c r="GL63" i="7"/>
  <c r="GO63" i="7" s="1"/>
  <c r="GU63" i="7"/>
  <c r="HA63" i="7"/>
  <c r="HD63" i="7"/>
  <c r="HJ63" i="7"/>
  <c r="HM63" i="7"/>
  <c r="HV63" i="7"/>
  <c r="IA63" i="7"/>
  <c r="IB63" i="7"/>
  <c r="IE63" i="7"/>
  <c r="IH63" i="7"/>
  <c r="IN63" i="7"/>
  <c r="IQ63" i="7"/>
  <c r="IS63" i="7"/>
  <c r="IT63" i="7"/>
  <c r="IV63" i="7"/>
  <c r="IW63" i="7"/>
  <c r="JF63" i="7"/>
  <c r="JI63" i="7"/>
  <c r="JL63" i="7"/>
  <c r="JO63" i="7"/>
  <c r="JR63" i="7"/>
  <c r="JX63" i="7"/>
  <c r="KA63" i="7"/>
  <c r="FG60" i="7"/>
  <c r="FH60" i="7"/>
  <c r="FN60" i="7"/>
  <c r="GL60" i="7"/>
  <c r="GO60" i="7" s="1"/>
  <c r="GU60" i="7"/>
  <c r="HA60" i="7"/>
  <c r="HD60" i="7"/>
  <c r="HJ60" i="7"/>
  <c r="HM60" i="7"/>
  <c r="HV60" i="7"/>
  <c r="IA60" i="7"/>
  <c r="IB60" i="7"/>
  <c r="IE60" i="7"/>
  <c r="IH60" i="7"/>
  <c r="IN60" i="7"/>
  <c r="IQ60" i="7"/>
  <c r="IS60" i="7"/>
  <c r="IT60" i="7"/>
  <c r="IV60" i="7"/>
  <c r="IW60" i="7"/>
  <c r="JF60" i="7"/>
  <c r="JI60" i="7"/>
  <c r="JL60" i="7"/>
  <c r="JO60" i="7"/>
  <c r="JR60" i="7"/>
  <c r="JX60" i="7"/>
  <c r="KA60" i="7"/>
  <c r="FG47" i="7"/>
  <c r="FH47" i="7"/>
  <c r="GU49" i="7"/>
  <c r="HA49" i="7"/>
  <c r="HD49" i="7"/>
  <c r="HM49" i="7"/>
  <c r="IE49" i="7"/>
  <c r="IH49" i="7"/>
  <c r="IN49" i="7"/>
  <c r="IQ49" i="7"/>
  <c r="IS49" i="7"/>
  <c r="IT49" i="7"/>
  <c r="IV49" i="7"/>
  <c r="IW49" i="7"/>
  <c r="JF49" i="7"/>
  <c r="JI47" i="7"/>
  <c r="JI49" i="7" s="1"/>
  <c r="JL47" i="7"/>
  <c r="JO47" i="7"/>
  <c r="JO49" i="7" s="1"/>
  <c r="JR47" i="7"/>
  <c r="JR49" i="7" s="1"/>
  <c r="JX49" i="7"/>
  <c r="KA47" i="7"/>
  <c r="FH39" i="7"/>
  <c r="FN39" i="7"/>
  <c r="GL39" i="7"/>
  <c r="GU39" i="7"/>
  <c r="HA39" i="7"/>
  <c r="HD39" i="7"/>
  <c r="HJ39" i="7"/>
  <c r="HM39" i="7"/>
  <c r="HV39" i="7"/>
  <c r="IB39" i="7"/>
  <c r="IE39" i="7"/>
  <c r="IH39" i="7"/>
  <c r="IN39" i="7"/>
  <c r="IQ39" i="7"/>
  <c r="IT39" i="7"/>
  <c r="IW39" i="7"/>
  <c r="JF39" i="7"/>
  <c r="JI39" i="7"/>
  <c r="JL39" i="7"/>
  <c r="JO39" i="7"/>
  <c r="JR39" i="7"/>
  <c r="JX39" i="7"/>
  <c r="KA39" i="7"/>
  <c r="FH29" i="7"/>
  <c r="GL29" i="7"/>
  <c r="GO29" i="7" s="1"/>
  <c r="GU29" i="7"/>
  <c r="GU30" i="7" s="1"/>
  <c r="GV30" i="7" s="1"/>
  <c r="GY30" i="7" s="1"/>
  <c r="HA29" i="7"/>
  <c r="HA30" i="7" s="1"/>
  <c r="HD29" i="7"/>
  <c r="HD30" i="7" s="1"/>
  <c r="HE30" i="7" s="1"/>
  <c r="HH30" i="7" s="1"/>
  <c r="HJ29" i="7"/>
  <c r="HK29" i="7" s="1"/>
  <c r="HQ29" i="7" s="1"/>
  <c r="HZ29" i="7" s="1"/>
  <c r="HM29" i="7"/>
  <c r="HM30" i="7" s="1"/>
  <c r="IB29" i="7"/>
  <c r="IE29" i="7"/>
  <c r="IH29" i="7"/>
  <c r="IH30" i="7" s="1"/>
  <c r="IN29" i="7"/>
  <c r="IQ29" i="7"/>
  <c r="IQ30" i="7" s="1"/>
  <c r="IT29" i="7"/>
  <c r="IT30" i="7" s="1"/>
  <c r="JF29" i="7"/>
  <c r="JF30" i="7" s="1"/>
  <c r="JI29" i="7"/>
  <c r="JI30" i="7" s="1"/>
  <c r="JL29" i="7"/>
  <c r="JL30" i="7" s="1"/>
  <c r="JO29" i="7"/>
  <c r="JO30" i="7" s="1"/>
  <c r="JR29" i="7"/>
  <c r="JR30" i="7" s="1"/>
  <c r="JX29" i="7"/>
  <c r="KA29" i="7"/>
  <c r="KA30" i="7" s="1"/>
  <c r="GL20" i="7"/>
  <c r="GO20" i="7" s="1"/>
  <c r="GU20" i="7"/>
  <c r="GU21" i="7" s="1"/>
  <c r="HA20" i="7"/>
  <c r="HA21" i="7" s="1"/>
  <c r="HD20" i="7"/>
  <c r="HD21" i="7" s="1"/>
  <c r="HJ20" i="7"/>
  <c r="HM20" i="7"/>
  <c r="HM21" i="7" s="1"/>
  <c r="IB20" i="7"/>
  <c r="IE20" i="7"/>
  <c r="IH20" i="7"/>
  <c r="IN20" i="7"/>
  <c r="IQ20" i="7"/>
  <c r="IQ21" i="7" s="1"/>
  <c r="IT20" i="7"/>
  <c r="IT21" i="7" s="1"/>
  <c r="IW20" i="7"/>
  <c r="IW21" i="7" s="1"/>
  <c r="JF20" i="7"/>
  <c r="JF21" i="7" s="1"/>
  <c r="JI20" i="7"/>
  <c r="JI21" i="7" s="1"/>
  <c r="JL20" i="7"/>
  <c r="JL21" i="7" s="1"/>
  <c r="JO20" i="7"/>
  <c r="JO21" i="7" s="1"/>
  <c r="JR20" i="7"/>
  <c r="JR21" i="7" s="1"/>
  <c r="JX20" i="7"/>
  <c r="KA20" i="7"/>
  <c r="KA21" i="7" s="1"/>
  <c r="HO60" i="7"/>
  <c r="HO49" i="7"/>
  <c r="HO47" i="7"/>
  <c r="HO63" i="7"/>
  <c r="FG49" i="7"/>
  <c r="IJ28" i="7"/>
  <c r="JB28" i="7" s="1"/>
  <c r="HF22" i="7"/>
  <c r="IJ19" i="7"/>
  <c r="JB19" i="7" s="1"/>
  <c r="GO39" i="7" l="1"/>
  <c r="GM39" i="7"/>
  <c r="GP39" i="7" s="1"/>
  <c r="HZ39" i="7" s="1"/>
  <c r="LI39" i="7" s="1"/>
  <c r="LL39" i="7" s="1"/>
  <c r="IE30" i="7"/>
  <c r="IF30" i="7" s="1"/>
  <c r="IL30" i="7" s="1"/>
  <c r="IF29" i="7"/>
  <c r="IL29" i="7" s="1"/>
  <c r="IE21" i="7"/>
  <c r="IF21" i="7" s="1"/>
  <c r="IL21" i="7" s="1"/>
  <c r="JD21" i="7" s="1"/>
  <c r="LI21" i="7" s="1"/>
  <c r="LL21" i="7" s="1"/>
  <c r="IF20" i="7"/>
  <c r="IL20" i="7" s="1"/>
  <c r="JD20" i="7" s="1"/>
  <c r="LI20" i="7" s="1"/>
  <c r="LL20" i="7" s="1"/>
  <c r="IS30" i="7"/>
  <c r="IU30" i="7" s="1"/>
  <c r="JA30" i="7" s="1"/>
  <c r="IU29" i="7"/>
  <c r="JA29" i="7" s="1"/>
  <c r="JC19" i="7"/>
  <c r="HY69" i="7"/>
  <c r="JC34" i="7"/>
  <c r="JC15" i="7"/>
  <c r="JC11" i="7"/>
  <c r="JC22" i="7"/>
  <c r="JC36" i="7"/>
  <c r="JC56" i="7"/>
  <c r="JC64" i="7"/>
  <c r="JC43" i="7"/>
  <c r="JC14" i="7"/>
  <c r="IH21" i="7"/>
  <c r="JC38" i="7"/>
  <c r="JC12" i="7"/>
  <c r="JC13" i="7"/>
  <c r="JC37" i="7"/>
  <c r="JC46" i="7"/>
  <c r="JC65" i="7"/>
  <c r="JC44" i="7"/>
  <c r="JC26" i="7"/>
  <c r="JC24" i="7"/>
  <c r="JC25" i="7"/>
  <c r="JC77" i="7"/>
  <c r="JC23" i="7"/>
  <c r="JC59" i="7"/>
  <c r="JC50" i="7"/>
  <c r="JC10" i="7"/>
  <c r="JC62" i="7"/>
  <c r="JC52" i="7"/>
  <c r="JC78" i="7"/>
  <c r="IA30" i="7"/>
  <c r="JC61" i="7"/>
  <c r="JC51" i="7"/>
  <c r="JC42" i="7"/>
  <c r="JC16" i="7"/>
  <c r="JC27" i="7"/>
  <c r="IA21" i="7"/>
  <c r="IJ20" i="7"/>
  <c r="HX18" i="7"/>
  <c r="HX67" i="7"/>
  <c r="KD60" i="7"/>
  <c r="JX30" i="7"/>
  <c r="KD30" i="7" s="1"/>
  <c r="KD29" i="7"/>
  <c r="KA49" i="7"/>
  <c r="KD49" i="7" s="1"/>
  <c r="KD47" i="7"/>
  <c r="KD63" i="7"/>
  <c r="KD67" i="7"/>
  <c r="KD75" i="7"/>
  <c r="KD39" i="7"/>
  <c r="JX21" i="7"/>
  <c r="KD21" i="7" s="1"/>
  <c r="KD20" i="7"/>
  <c r="HX13" i="7"/>
  <c r="HX25" i="7"/>
  <c r="HY13" i="7"/>
  <c r="HY36" i="7"/>
  <c r="HY43" i="7"/>
  <c r="HY46" i="7"/>
  <c r="HY52" i="7"/>
  <c r="HY56" i="7"/>
  <c r="HY62" i="7"/>
  <c r="HY70" i="7"/>
  <c r="HY78" i="7"/>
  <c r="HX27" i="7"/>
  <c r="HX33" i="7"/>
  <c r="HX19" i="7"/>
  <c r="HX43" i="7"/>
  <c r="HX56" i="7"/>
  <c r="HX78" i="7"/>
  <c r="HY25" i="7"/>
  <c r="HX10" i="7"/>
  <c r="HX14" i="7"/>
  <c r="HX22" i="7"/>
  <c r="HX26" i="7"/>
  <c r="HX37" i="7"/>
  <c r="HX44" i="7"/>
  <c r="HX48" i="7"/>
  <c r="HX53" i="7"/>
  <c r="HX57" i="7"/>
  <c r="HX64" i="7"/>
  <c r="HX72" i="7"/>
  <c r="HY10" i="7"/>
  <c r="HY14" i="7"/>
  <c r="HY22" i="7"/>
  <c r="HY26" i="7"/>
  <c r="HY37" i="7"/>
  <c r="HY44" i="7"/>
  <c r="HY48" i="7"/>
  <c r="HY53" i="7"/>
  <c r="HY57" i="7"/>
  <c r="HY64" i="7"/>
  <c r="HY72" i="7"/>
  <c r="HX60" i="7"/>
  <c r="HX36" i="7"/>
  <c r="HX52" i="7"/>
  <c r="HX70" i="7"/>
  <c r="HX11" i="7"/>
  <c r="HX15" i="7"/>
  <c r="HX23" i="7"/>
  <c r="HX32" i="7"/>
  <c r="HX38" i="7"/>
  <c r="HX45" i="7"/>
  <c r="HX50" i="7"/>
  <c r="HX54" i="7"/>
  <c r="HX59" i="7"/>
  <c r="HX65" i="7"/>
  <c r="HX73" i="7"/>
  <c r="HY11" i="7"/>
  <c r="HY15" i="7"/>
  <c r="HY23" i="7"/>
  <c r="HY32" i="7"/>
  <c r="HY38" i="7"/>
  <c r="HY45" i="7"/>
  <c r="HY50" i="7"/>
  <c r="HY54" i="7"/>
  <c r="HY59" i="7"/>
  <c r="HY65" i="7"/>
  <c r="HY73" i="7"/>
  <c r="HX28" i="7"/>
  <c r="HX63" i="7"/>
  <c r="HX46" i="7"/>
  <c r="HX62" i="7"/>
  <c r="HY19" i="7"/>
  <c r="HX12" i="7"/>
  <c r="HX16" i="7"/>
  <c r="HX24" i="7"/>
  <c r="HX34" i="7"/>
  <c r="HX42" i="7"/>
  <c r="HX51" i="7"/>
  <c r="HX55" i="7"/>
  <c r="HX61" i="7"/>
  <c r="HX66" i="7"/>
  <c r="HX77" i="7"/>
  <c r="HY12" i="7"/>
  <c r="HY16" i="7"/>
  <c r="HY24" i="7"/>
  <c r="HY34" i="7"/>
  <c r="HY42" i="7"/>
  <c r="HY51" i="7"/>
  <c r="HY55" i="7"/>
  <c r="HY61" i="7"/>
  <c r="HY66" i="7"/>
  <c r="HY77" i="7"/>
  <c r="HY27" i="7"/>
  <c r="HY33" i="7"/>
  <c r="HX39" i="7"/>
  <c r="IY39" i="7"/>
  <c r="JB39" i="7" s="1"/>
  <c r="IY67" i="7"/>
  <c r="IY47" i="7"/>
  <c r="IY75" i="7"/>
  <c r="JB75" i="7" s="1"/>
  <c r="IM21" i="7"/>
  <c r="IY20" i="7"/>
  <c r="IY60" i="7"/>
  <c r="JB60" i="7" s="1"/>
  <c r="IM30" i="7"/>
  <c r="IY30" i="7" s="1"/>
  <c r="IY29" i="7"/>
  <c r="IY63" i="7"/>
  <c r="JB63" i="7" s="1"/>
  <c r="DU47" i="7"/>
  <c r="DU39" i="7"/>
  <c r="DU63" i="7"/>
  <c r="DU20" i="7"/>
  <c r="DU29" i="7"/>
  <c r="DU67" i="7"/>
  <c r="DU75" i="7"/>
  <c r="DU60" i="7"/>
  <c r="DT49" i="7"/>
  <c r="DT21" i="7"/>
  <c r="DT30" i="7"/>
  <c r="GN47" i="7"/>
  <c r="GW47" i="7"/>
  <c r="HV20" i="7"/>
  <c r="HV30" i="7"/>
  <c r="HV29" i="7"/>
  <c r="HV49" i="7"/>
  <c r="HV47" i="7"/>
  <c r="IJ47" i="7"/>
  <c r="GN20" i="7"/>
  <c r="GW20" i="7"/>
  <c r="IJ29" i="7"/>
  <c r="HF47" i="7"/>
  <c r="KF54" i="7"/>
  <c r="KF12" i="7"/>
  <c r="IG68" i="7"/>
  <c r="IJ68" i="7" s="1"/>
  <c r="HF20" i="7"/>
  <c r="JT60" i="7"/>
  <c r="KF60" i="7" s="1"/>
  <c r="KF15" i="7"/>
  <c r="FB39" i="7"/>
  <c r="KF28" i="7"/>
  <c r="FM30" i="7"/>
  <c r="FM29" i="7"/>
  <c r="FM49" i="7"/>
  <c r="FM47" i="7"/>
  <c r="JQ31" i="7"/>
  <c r="JQ40" i="7" s="1"/>
  <c r="FM21" i="7"/>
  <c r="FM20" i="7"/>
  <c r="FB75" i="7"/>
  <c r="IB49" i="7"/>
  <c r="IA49" i="7"/>
  <c r="IB21" i="7"/>
  <c r="FN21" i="7"/>
  <c r="FN20" i="7"/>
  <c r="FN30" i="7"/>
  <c r="FN29" i="7"/>
  <c r="FN49" i="7"/>
  <c r="FN47" i="7"/>
  <c r="FB60" i="7"/>
  <c r="FB67" i="7"/>
  <c r="FB30" i="7"/>
  <c r="FB29" i="7"/>
  <c r="FB49" i="7"/>
  <c r="FB47" i="7"/>
  <c r="FB20" i="7"/>
  <c r="FB63" i="7"/>
  <c r="GX20" i="7"/>
  <c r="EM20" i="7"/>
  <c r="EM30" i="7"/>
  <c r="EM29" i="7"/>
  <c r="EM67" i="7"/>
  <c r="HP75" i="7"/>
  <c r="GX75" i="7"/>
  <c r="EL49" i="7"/>
  <c r="EL47" i="7"/>
  <c r="EM39" i="7"/>
  <c r="HG60" i="7"/>
  <c r="EM63" i="7"/>
  <c r="EL21" i="7"/>
  <c r="EL20" i="7"/>
  <c r="EM49" i="7"/>
  <c r="EM47" i="7"/>
  <c r="EM60" i="7"/>
  <c r="EM75" i="7"/>
  <c r="IZ47" i="7"/>
  <c r="IS68" i="7"/>
  <c r="IS76" i="7" s="1"/>
  <c r="FQ10" i="7"/>
  <c r="KG73" i="7"/>
  <c r="KF37" i="7"/>
  <c r="KF34" i="7"/>
  <c r="KF24" i="7"/>
  <c r="KF22" i="7"/>
  <c r="KF13" i="7"/>
  <c r="KF11" i="7"/>
  <c r="HF29" i="7"/>
  <c r="FQ56" i="7"/>
  <c r="FQ46" i="7"/>
  <c r="FQ36" i="7"/>
  <c r="KG78" i="7"/>
  <c r="LG69" i="7"/>
  <c r="HG49" i="7"/>
  <c r="FP33" i="7"/>
  <c r="JQ68" i="7"/>
  <c r="JQ76" i="7" s="1"/>
  <c r="HG39" i="7"/>
  <c r="IK75" i="7"/>
  <c r="KF26" i="7"/>
  <c r="KF18" i="7"/>
  <c r="KG66" i="7"/>
  <c r="KG48" i="7"/>
  <c r="KG53" i="7"/>
  <c r="HM31" i="7"/>
  <c r="HM40" i="7" s="1"/>
  <c r="FQ27" i="7"/>
  <c r="GZ31" i="7"/>
  <c r="HF31" i="7" s="1"/>
  <c r="FQ54" i="7"/>
  <c r="HF21" i="7"/>
  <c r="IJ67" i="7"/>
  <c r="GX21" i="7"/>
  <c r="GL30" i="7"/>
  <c r="GO30" i="7" s="1"/>
  <c r="JU39" i="7"/>
  <c r="IK39" i="7"/>
  <c r="KF70" i="7"/>
  <c r="FQ45" i="7"/>
  <c r="KG28" i="7"/>
  <c r="HG21" i="7"/>
  <c r="GW29" i="7"/>
  <c r="IK63" i="7"/>
  <c r="KG26" i="7"/>
  <c r="KG24" i="7"/>
  <c r="KG13" i="7"/>
  <c r="GN29" i="7"/>
  <c r="LH69" i="7"/>
  <c r="LK69" i="7" s="1"/>
  <c r="FQ33" i="7"/>
  <c r="KG33" i="7"/>
  <c r="FP46" i="7"/>
  <c r="FQ59" i="7"/>
  <c r="KG10" i="7"/>
  <c r="KF77" i="7"/>
  <c r="JT75" i="7"/>
  <c r="KF75" i="7" s="1"/>
  <c r="JT39" i="7"/>
  <c r="KF39" i="7" s="1"/>
  <c r="JT21" i="7"/>
  <c r="JT20" i="7"/>
  <c r="FH49" i="7"/>
  <c r="KG22" i="7"/>
  <c r="KG18" i="7"/>
  <c r="KG15" i="7"/>
  <c r="KG11" i="7"/>
  <c r="GN49" i="7"/>
  <c r="IG31" i="7"/>
  <c r="IG40" i="7" s="1"/>
  <c r="IJ40" i="7" s="1"/>
  <c r="JT63" i="7"/>
  <c r="KF63" i="7" s="1"/>
  <c r="EL30" i="7"/>
  <c r="JT30" i="7"/>
  <c r="JT29" i="7"/>
  <c r="JN49" i="7"/>
  <c r="JT47" i="7"/>
  <c r="KF47" i="7" s="1"/>
  <c r="HF49" i="7"/>
  <c r="GZ68" i="7"/>
  <c r="IK60" i="7"/>
  <c r="FP22" i="7"/>
  <c r="KG44" i="7"/>
  <c r="KG37" i="7"/>
  <c r="KG34" i="7"/>
  <c r="KF61" i="7"/>
  <c r="KF57" i="7"/>
  <c r="KF53" i="7"/>
  <c r="KF51" i="7"/>
  <c r="KF48" i="7"/>
  <c r="KF44" i="7"/>
  <c r="JN31" i="7"/>
  <c r="JN40" i="7" s="1"/>
  <c r="FQ70" i="7"/>
  <c r="FQ65" i="7"/>
  <c r="FQ62" i="7"/>
  <c r="FQ52" i="7"/>
  <c r="FQ50" i="7"/>
  <c r="FQ43" i="7"/>
  <c r="FQ38" i="7"/>
  <c r="FP11" i="7"/>
  <c r="IT68" i="7"/>
  <c r="IT76" i="7" s="1"/>
  <c r="IZ60" i="7"/>
  <c r="KG64" i="7"/>
  <c r="KG61" i="7"/>
  <c r="KG57" i="7"/>
  <c r="KG55" i="7"/>
  <c r="FP16" i="7"/>
  <c r="IP31" i="7"/>
  <c r="IP40" i="7" s="1"/>
  <c r="HG20" i="7"/>
  <c r="HP60" i="7"/>
  <c r="HP63" i="7"/>
  <c r="GX63" i="7"/>
  <c r="HP20" i="7"/>
  <c r="GL21" i="7"/>
  <c r="GO21" i="7" s="1"/>
  <c r="FH30" i="7"/>
  <c r="FQ34" i="7"/>
  <c r="GX47" i="7"/>
  <c r="IB30" i="7"/>
  <c r="IK67" i="7"/>
  <c r="HP67" i="7"/>
  <c r="GX67" i="7"/>
  <c r="KG42" i="7"/>
  <c r="KA31" i="7"/>
  <c r="KA40" i="7" s="1"/>
  <c r="JF31" i="7"/>
  <c r="JF40" i="7" s="1"/>
  <c r="IH31" i="7"/>
  <c r="IH40" i="7" s="1"/>
  <c r="JI68" i="7"/>
  <c r="JI76" i="7" s="1"/>
  <c r="HG75" i="7"/>
  <c r="GX60" i="7"/>
  <c r="HD68" i="7"/>
  <c r="HD76" i="7" s="1"/>
  <c r="KF64" i="7"/>
  <c r="KF42" i="7"/>
  <c r="KF66" i="7"/>
  <c r="KF55" i="7"/>
  <c r="IZ20" i="7"/>
  <c r="FP48" i="7"/>
  <c r="FP34" i="7"/>
  <c r="FP28" i="7"/>
  <c r="FP19" i="7"/>
  <c r="FP77" i="7"/>
  <c r="FP72" i="7"/>
  <c r="FP61" i="7"/>
  <c r="FP42" i="7"/>
  <c r="FP37" i="7"/>
  <c r="FP73" i="7"/>
  <c r="FP70" i="7"/>
  <c r="FP50" i="7"/>
  <c r="FP10" i="7"/>
  <c r="FP12" i="7"/>
  <c r="FP13" i="7"/>
  <c r="IQ31" i="7"/>
  <c r="IT31" i="7"/>
  <c r="JX68" i="7"/>
  <c r="IK49" i="7"/>
  <c r="HG29" i="7"/>
  <c r="HG47" i="7"/>
  <c r="HM68" i="7"/>
  <c r="HM76" i="7" s="1"/>
  <c r="FP18" i="7"/>
  <c r="HG63" i="7"/>
  <c r="HJ21" i="7"/>
  <c r="HP21" i="7" s="1"/>
  <c r="JU21" i="7"/>
  <c r="JI31" i="7"/>
  <c r="JI40" i="7" s="1"/>
  <c r="FP59" i="7"/>
  <c r="FP38" i="7"/>
  <c r="JO31" i="7"/>
  <c r="JO40" i="7" s="1"/>
  <c r="JU20" i="7"/>
  <c r="IQ68" i="7"/>
  <c r="IQ76" i="7" s="1"/>
  <c r="IK47" i="7"/>
  <c r="GU68" i="7"/>
  <c r="GU76" i="7" s="1"/>
  <c r="FP24" i="7"/>
  <c r="FQ53" i="7"/>
  <c r="FQ19" i="7"/>
  <c r="FP66" i="7"/>
  <c r="FP64" i="7"/>
  <c r="FP44" i="7"/>
  <c r="KF78" i="7"/>
  <c r="KF73" i="7"/>
  <c r="KG65" i="7"/>
  <c r="KG62" i="7"/>
  <c r="KG59" i="7"/>
  <c r="KG56" i="7"/>
  <c r="KG54" i="7"/>
  <c r="KG52" i="7"/>
  <c r="KG50" i="7"/>
  <c r="KG46" i="7"/>
  <c r="KG45" i="7"/>
  <c r="KG43" i="7"/>
  <c r="KG38" i="7"/>
  <c r="KG36" i="7"/>
  <c r="KG32" i="7"/>
  <c r="KG27" i="7"/>
  <c r="KG25" i="7"/>
  <c r="KG23" i="7"/>
  <c r="KG19" i="7"/>
  <c r="KG16" i="7"/>
  <c r="KG14" i="7"/>
  <c r="KG12" i="7"/>
  <c r="FP57" i="7"/>
  <c r="FP51" i="7"/>
  <c r="IS31" i="7"/>
  <c r="KF10" i="7"/>
  <c r="KG77" i="7"/>
  <c r="KF65" i="7"/>
  <c r="KF62" i="7"/>
  <c r="KF59" i="7"/>
  <c r="KF56" i="7"/>
  <c r="KF52" i="7"/>
  <c r="KF50" i="7"/>
  <c r="KF46" i="7"/>
  <c r="KF45" i="7"/>
  <c r="KF43" i="7"/>
  <c r="KF38" i="7"/>
  <c r="KF36" i="7"/>
  <c r="KF32" i="7"/>
  <c r="KF27" i="7"/>
  <c r="KF25" i="7"/>
  <c r="KF19" i="7"/>
  <c r="KF16" i="7"/>
  <c r="KF33" i="7"/>
  <c r="GN31" i="7"/>
  <c r="HP39" i="7"/>
  <c r="GX39" i="7"/>
  <c r="IH68" i="7"/>
  <c r="IH76" i="7" s="1"/>
  <c r="FQ32" i="7"/>
  <c r="FQ73" i="7"/>
  <c r="GW76" i="7"/>
  <c r="HO76" i="7"/>
  <c r="HO75" i="7"/>
  <c r="HX75" i="7" s="1"/>
  <c r="JT67" i="7"/>
  <c r="KF67" i="7" s="1"/>
  <c r="IV68" i="7"/>
  <c r="IV76" i="7" s="1"/>
  <c r="HG67" i="7"/>
  <c r="HA68" i="7"/>
  <c r="GO47" i="7"/>
  <c r="GL49" i="7"/>
  <c r="JU60" i="7"/>
  <c r="JF68" i="7"/>
  <c r="JF76" i="7" s="1"/>
  <c r="HY28" i="7"/>
  <c r="IZ28" i="7"/>
  <c r="IW29" i="7"/>
  <c r="JU67" i="7"/>
  <c r="IZ67" i="7"/>
  <c r="IN68" i="7"/>
  <c r="FH20" i="7"/>
  <c r="IV21" i="7"/>
  <c r="JU30" i="7"/>
  <c r="GX29" i="7"/>
  <c r="FQ55" i="7"/>
  <c r="FQ48" i="7"/>
  <c r="FQ28" i="7"/>
  <c r="FQ15" i="7"/>
  <c r="HG30" i="7"/>
  <c r="HA31" i="7"/>
  <c r="FQ77" i="7"/>
  <c r="FQ66" i="7"/>
  <c r="FQ61" i="7"/>
  <c r="FQ51" i="7"/>
  <c r="FQ42" i="7"/>
  <c r="FQ24" i="7"/>
  <c r="IE68" i="7"/>
  <c r="JL31" i="7"/>
  <c r="JL40" i="7" s="1"/>
  <c r="IN21" i="7"/>
  <c r="HP29" i="7"/>
  <c r="HJ30" i="7"/>
  <c r="HK30" i="7" s="1"/>
  <c r="HQ30" i="7" s="1"/>
  <c r="HZ30" i="7" s="1"/>
  <c r="JL49" i="7"/>
  <c r="JL68" i="7" s="1"/>
  <c r="JU47" i="7"/>
  <c r="IW68" i="7"/>
  <c r="IW76" i="7" s="1"/>
  <c r="IZ49" i="7"/>
  <c r="FP56" i="7"/>
  <c r="FP36" i="7"/>
  <c r="HY18" i="7"/>
  <c r="KG72" i="7"/>
  <c r="KF14" i="7"/>
  <c r="HP47" i="7"/>
  <c r="HJ49" i="7"/>
  <c r="FQ72" i="7"/>
  <c r="FQ64" i="7"/>
  <c r="FQ57" i="7"/>
  <c r="FQ44" i="7"/>
  <c r="FQ37" i="7"/>
  <c r="FQ26" i="7"/>
  <c r="FQ22" i="7"/>
  <c r="FQ13" i="7"/>
  <c r="FQ12" i="7"/>
  <c r="GX49" i="7"/>
  <c r="JU63" i="7"/>
  <c r="FQ16" i="7"/>
  <c r="JR31" i="7"/>
  <c r="JR40" i="7" s="1"/>
  <c r="JU29" i="7"/>
  <c r="IZ39" i="7"/>
  <c r="JR68" i="7"/>
  <c r="IZ63" i="7"/>
  <c r="IZ75" i="7"/>
  <c r="FP26" i="7"/>
  <c r="FP55" i="7"/>
  <c r="FP53" i="7"/>
  <c r="FP15" i="7"/>
  <c r="IN30" i="7"/>
  <c r="JO68" i="7"/>
  <c r="JO76" i="7" s="1"/>
  <c r="JU75" i="7"/>
  <c r="FQ78" i="7"/>
  <c r="FQ25" i="7"/>
  <c r="FP78" i="7"/>
  <c r="FP65" i="7"/>
  <c r="FP62" i="7"/>
  <c r="FP54" i="7"/>
  <c r="FP52" i="7"/>
  <c r="FP45" i="7"/>
  <c r="FP43" i="7"/>
  <c r="FP32" i="7"/>
  <c r="FP27" i="7"/>
  <c r="FP25" i="7"/>
  <c r="FP23" i="7"/>
  <c r="FP14" i="7"/>
  <c r="FQ23" i="7"/>
  <c r="FQ14" i="7"/>
  <c r="IM49" i="7"/>
  <c r="IY49" i="7" s="1"/>
  <c r="FG30" i="7"/>
  <c r="HO30" i="7"/>
  <c r="HX30" i="7" s="1"/>
  <c r="KG70" i="7"/>
  <c r="IP68" i="7"/>
  <c r="IP76" i="7" s="1"/>
  <c r="IK20" i="7"/>
  <c r="HD31" i="7"/>
  <c r="HE31" i="7" s="1"/>
  <c r="HH31" i="7" s="1"/>
  <c r="GU31" i="7"/>
  <c r="IK29" i="7"/>
  <c r="JD29" i="7" l="1"/>
  <c r="LI29" i="7" s="1"/>
  <c r="LL29" i="7" s="1"/>
  <c r="IE31" i="7"/>
  <c r="IF31" i="7" s="1"/>
  <c r="IL31" i="7" s="1"/>
  <c r="IK30" i="7"/>
  <c r="JD30" i="7"/>
  <c r="LI30" i="7" s="1"/>
  <c r="LL30" i="7" s="1"/>
  <c r="GU40" i="7"/>
  <c r="GV40" i="7" s="1"/>
  <c r="GY40" i="7" s="1"/>
  <c r="GV31" i="7"/>
  <c r="GY31" i="7" s="1"/>
  <c r="IS40" i="7"/>
  <c r="IU31" i="7"/>
  <c r="JA31" i="7" s="1"/>
  <c r="IK21" i="7"/>
  <c r="JC47" i="7"/>
  <c r="JB67" i="7"/>
  <c r="JB47" i="7"/>
  <c r="JB20" i="7"/>
  <c r="IA31" i="7"/>
  <c r="IA40" i="7" s="1"/>
  <c r="JB29" i="7"/>
  <c r="JC20" i="7"/>
  <c r="JC67" i="7"/>
  <c r="JC75" i="7"/>
  <c r="JC63" i="7"/>
  <c r="JC39" i="7"/>
  <c r="JC60" i="7"/>
  <c r="IA68" i="7"/>
  <c r="IA76" i="7" s="1"/>
  <c r="JB49" i="7"/>
  <c r="JB30" i="7"/>
  <c r="IB68" i="7"/>
  <c r="IB76" i="7" s="1"/>
  <c r="JC49" i="7"/>
  <c r="JC28" i="7"/>
  <c r="HX21" i="7"/>
  <c r="HX20" i="7"/>
  <c r="KA68" i="7"/>
  <c r="KA76" i="7" s="1"/>
  <c r="JX31" i="7"/>
  <c r="JX40" i="7" s="1"/>
  <c r="KD40" i="7" s="1"/>
  <c r="LJ69" i="7"/>
  <c r="JX76" i="7"/>
  <c r="HY63" i="7"/>
  <c r="HX49" i="7"/>
  <c r="IM31" i="7"/>
  <c r="IM40" i="7" s="1"/>
  <c r="HY39" i="7"/>
  <c r="HY29" i="7"/>
  <c r="HX47" i="7"/>
  <c r="HY47" i="7"/>
  <c r="HY60" i="7"/>
  <c r="HX29" i="7"/>
  <c r="HY75" i="7"/>
  <c r="HY67" i="7"/>
  <c r="IY21" i="7"/>
  <c r="JB21" i="7" s="1"/>
  <c r="HV21" i="7"/>
  <c r="DT31" i="7"/>
  <c r="DT68" i="7"/>
  <c r="DU30" i="7"/>
  <c r="FQ30" i="7" s="1"/>
  <c r="DU49" i="7"/>
  <c r="DU21" i="7"/>
  <c r="DU68" i="7"/>
  <c r="FN68" i="7"/>
  <c r="IW30" i="7"/>
  <c r="KG39" i="7"/>
  <c r="FM40" i="7"/>
  <c r="IG76" i="7"/>
  <c r="IJ76" i="7" s="1"/>
  <c r="EM21" i="7"/>
  <c r="FH68" i="7"/>
  <c r="EL68" i="7"/>
  <c r="HV76" i="7"/>
  <c r="HV68" i="7"/>
  <c r="LH10" i="7"/>
  <c r="LK10" i="7" s="1"/>
  <c r="FN40" i="7"/>
  <c r="GZ40" i="7"/>
  <c r="HF40" i="7" s="1"/>
  <c r="FM68" i="7"/>
  <c r="LH38" i="7"/>
  <c r="LK38" i="7" s="1"/>
  <c r="FP63" i="7"/>
  <c r="LG63" i="7" s="1"/>
  <c r="LJ63" i="7" s="1"/>
  <c r="KG29" i="7"/>
  <c r="EM76" i="7"/>
  <c r="FP75" i="7"/>
  <c r="LG75" i="7" s="1"/>
  <c r="LJ75" i="7" s="1"/>
  <c r="GX30" i="7"/>
  <c r="KG47" i="7"/>
  <c r="LH56" i="7"/>
  <c r="LK56" i="7" s="1"/>
  <c r="LH36" i="7"/>
  <c r="FQ11" i="7"/>
  <c r="KF30" i="7"/>
  <c r="FB21" i="7"/>
  <c r="KF20" i="7"/>
  <c r="FP47" i="7"/>
  <c r="LH57" i="7"/>
  <c r="LK57" i="7" s="1"/>
  <c r="LG34" i="7"/>
  <c r="LJ34" i="7" s="1"/>
  <c r="IJ31" i="7"/>
  <c r="LG45" i="7"/>
  <c r="LJ45" i="7" s="1"/>
  <c r="FP29" i="7"/>
  <c r="LH26" i="7"/>
  <c r="LK26" i="7" s="1"/>
  <c r="GW68" i="7"/>
  <c r="LH15" i="7"/>
  <c r="LK15" i="7" s="1"/>
  <c r="LH27" i="7"/>
  <c r="LK27" i="7" s="1"/>
  <c r="IZ29" i="7"/>
  <c r="LH33" i="7"/>
  <c r="LK33" i="7" s="1"/>
  <c r="LH53" i="7"/>
  <c r="LK53" i="7" s="1"/>
  <c r="KF29" i="7"/>
  <c r="LG38" i="7"/>
  <c r="LJ38" i="7" s="1"/>
  <c r="FP39" i="7"/>
  <c r="LG39" i="7" s="1"/>
  <c r="LJ39" i="7" s="1"/>
  <c r="FP20" i="7"/>
  <c r="LH62" i="7"/>
  <c r="LK62" i="7" s="1"/>
  <c r="LG27" i="7"/>
  <c r="LJ27" i="7" s="1"/>
  <c r="LH64" i="7"/>
  <c r="LH19" i="7"/>
  <c r="LK19" i="7" s="1"/>
  <c r="LH25" i="7"/>
  <c r="LK25" i="7" s="1"/>
  <c r="LG72" i="7"/>
  <c r="LJ72" i="7" s="1"/>
  <c r="LG32" i="7"/>
  <c r="LJ32" i="7" s="1"/>
  <c r="LH45" i="7"/>
  <c r="LH54" i="7"/>
  <c r="LK54" i="7" s="1"/>
  <c r="LG54" i="7"/>
  <c r="LJ54" i="7" s="1"/>
  <c r="LH61" i="7"/>
  <c r="LK61" i="7" s="1"/>
  <c r="LH32" i="7"/>
  <c r="LK32" i="7" s="1"/>
  <c r="LG16" i="7"/>
  <c r="LJ16" i="7" s="1"/>
  <c r="FP30" i="7"/>
  <c r="GZ76" i="7"/>
  <c r="HF76" i="7" s="1"/>
  <c r="HF68" i="7"/>
  <c r="GN40" i="7"/>
  <c r="LH50" i="7"/>
  <c r="LK50" i="7" s="1"/>
  <c r="LH59" i="7"/>
  <c r="LK59" i="7" s="1"/>
  <c r="LH44" i="7"/>
  <c r="LK44" i="7" s="1"/>
  <c r="HO68" i="7"/>
  <c r="FP67" i="7"/>
  <c r="JN68" i="7"/>
  <c r="JN76" i="7" s="1"/>
  <c r="JT49" i="7"/>
  <c r="KF49" i="7" s="1"/>
  <c r="GN76" i="7"/>
  <c r="GN68" i="7"/>
  <c r="LH65" i="7"/>
  <c r="LK65" i="7" s="1"/>
  <c r="LG11" i="7"/>
  <c r="LJ11" i="7" s="1"/>
  <c r="LH70" i="7"/>
  <c r="LK70" i="7" s="1"/>
  <c r="KG21" i="7"/>
  <c r="LH78" i="7"/>
  <c r="LK78" i="7" s="1"/>
  <c r="FQ39" i="7"/>
  <c r="FQ67" i="7"/>
  <c r="LH34" i="7"/>
  <c r="LK34" i="7" s="1"/>
  <c r="GL31" i="7"/>
  <c r="FQ29" i="7"/>
  <c r="KG20" i="7"/>
  <c r="IB31" i="7"/>
  <c r="LH46" i="7"/>
  <c r="LK46" i="7" s="1"/>
  <c r="LG23" i="7"/>
  <c r="LJ23" i="7" s="1"/>
  <c r="KG30" i="7"/>
  <c r="LH23" i="7"/>
  <c r="LH43" i="7"/>
  <c r="LK43" i="7" s="1"/>
  <c r="LG55" i="7"/>
  <c r="LJ55" i="7" s="1"/>
  <c r="LG25" i="7"/>
  <c r="LJ25" i="7" s="1"/>
  <c r="LG15" i="7"/>
  <c r="LG12" i="7"/>
  <c r="LJ12" i="7" s="1"/>
  <c r="LG33" i="7"/>
  <c r="LJ33" i="7" s="1"/>
  <c r="LG44" i="7"/>
  <c r="LJ44" i="7" s="1"/>
  <c r="LH52" i="7"/>
  <c r="LK52" i="7" s="1"/>
  <c r="LG66" i="7"/>
  <c r="LJ66" i="7" s="1"/>
  <c r="LG46" i="7"/>
  <c r="LJ46" i="7" s="1"/>
  <c r="LG43" i="7"/>
  <c r="LJ43" i="7" s="1"/>
  <c r="LG62" i="7"/>
  <c r="LJ62" i="7" s="1"/>
  <c r="LG65" i="7"/>
  <c r="LJ65" i="7" s="1"/>
  <c r="LG78" i="7"/>
  <c r="LJ78" i="7" s="1"/>
  <c r="LG77" i="7"/>
  <c r="LJ77" i="7" s="1"/>
  <c r="LG57" i="7"/>
  <c r="LJ57" i="7" s="1"/>
  <c r="LG50" i="7"/>
  <c r="LJ50" i="7" s="1"/>
  <c r="LG26" i="7"/>
  <c r="LJ26" i="7" s="1"/>
  <c r="LG22" i="7"/>
  <c r="LJ22" i="7" s="1"/>
  <c r="LG28" i="7"/>
  <c r="LJ28" i="7" s="1"/>
  <c r="LG61" i="7"/>
  <c r="LJ61" i="7" s="1"/>
  <c r="LG14" i="7"/>
  <c r="LJ14" i="7" s="1"/>
  <c r="LG48" i="7"/>
  <c r="LJ48" i="7" s="1"/>
  <c r="LG37" i="7"/>
  <c r="LJ37" i="7" s="1"/>
  <c r="LG18" i="7"/>
  <c r="LJ18" i="7" s="1"/>
  <c r="LG73" i="7"/>
  <c r="LJ73" i="7" s="1"/>
  <c r="LG19" i="7"/>
  <c r="LJ19" i="7" s="1"/>
  <c r="LG42" i="7"/>
  <c r="LJ42" i="7" s="1"/>
  <c r="LG64" i="7"/>
  <c r="LG70" i="7"/>
  <c r="LJ70" i="7" s="1"/>
  <c r="LG51" i="7"/>
  <c r="LJ51" i="7" s="1"/>
  <c r="LG59" i="7"/>
  <c r="LJ59" i="7" s="1"/>
  <c r="LG13" i="7"/>
  <c r="LJ13" i="7" s="1"/>
  <c r="LG10" i="7"/>
  <c r="LG24" i="7"/>
  <c r="LJ24" i="7" s="1"/>
  <c r="FP60" i="7"/>
  <c r="LG60" i="7" s="1"/>
  <c r="LJ60" i="7" s="1"/>
  <c r="FQ75" i="7"/>
  <c r="JT40" i="7"/>
  <c r="JT31" i="7"/>
  <c r="IQ40" i="7"/>
  <c r="FG76" i="7"/>
  <c r="FG68" i="7"/>
  <c r="LH73" i="7"/>
  <c r="LK73" i="7" s="1"/>
  <c r="LH12" i="7"/>
  <c r="LK12" i="7" s="1"/>
  <c r="LG36" i="7"/>
  <c r="GW40" i="7"/>
  <c r="GW31" i="7"/>
  <c r="IT40" i="7"/>
  <c r="KG63" i="7"/>
  <c r="LH48" i="7"/>
  <c r="KG67" i="7"/>
  <c r="FP21" i="7"/>
  <c r="LH14" i="7"/>
  <c r="LK14" i="7" s="1"/>
  <c r="KG75" i="7"/>
  <c r="JR76" i="7"/>
  <c r="LH24" i="7"/>
  <c r="LH42" i="7"/>
  <c r="LH66" i="7"/>
  <c r="LH55" i="7"/>
  <c r="JU31" i="7"/>
  <c r="IV31" i="7"/>
  <c r="IZ68" i="7"/>
  <c r="IN76" i="7"/>
  <c r="IZ76" i="7" s="1"/>
  <c r="FQ63" i="7"/>
  <c r="KG60" i="7"/>
  <c r="HO31" i="7"/>
  <c r="HP49" i="7"/>
  <c r="HJ68" i="7"/>
  <c r="HA40" i="7"/>
  <c r="HG68" i="7"/>
  <c r="HA76" i="7"/>
  <c r="HG76" i="7" s="1"/>
  <c r="LH22" i="7"/>
  <c r="LK22" i="7" s="1"/>
  <c r="FG31" i="7"/>
  <c r="FG40" i="7"/>
  <c r="IM68" i="7"/>
  <c r="IY68" i="7" s="1"/>
  <c r="FP49" i="7"/>
  <c r="LG53" i="7"/>
  <c r="LJ53" i="7" s="1"/>
  <c r="LH16" i="7"/>
  <c r="FQ18" i="7"/>
  <c r="LH72" i="7"/>
  <c r="LK72" i="7" s="1"/>
  <c r="LG56" i="7"/>
  <c r="LJ56" i="7" s="1"/>
  <c r="JL76" i="7"/>
  <c r="IZ21" i="7"/>
  <c r="IN31" i="7"/>
  <c r="KF21" i="7"/>
  <c r="IK68" i="7"/>
  <c r="IE76" i="7"/>
  <c r="IK76" i="7" s="1"/>
  <c r="LH77" i="7"/>
  <c r="LK77" i="7" s="1"/>
  <c r="FQ47" i="7"/>
  <c r="JU40" i="7"/>
  <c r="JU49" i="7"/>
  <c r="KG49" i="7" s="1"/>
  <c r="LG52" i="7"/>
  <c r="LJ52" i="7" s="1"/>
  <c r="HP30" i="7"/>
  <c r="HJ31" i="7"/>
  <c r="HK31" i="7" s="1"/>
  <c r="HQ31" i="7" s="1"/>
  <c r="GL68" i="7"/>
  <c r="GO49" i="7"/>
  <c r="HG31" i="7"/>
  <c r="JU68" i="7"/>
  <c r="LH13" i="7"/>
  <c r="LH51" i="7"/>
  <c r="GX68" i="7"/>
  <c r="GX76" i="7"/>
  <c r="HY20" i="7"/>
  <c r="FH21" i="7"/>
  <c r="FQ60" i="7"/>
  <c r="HD40" i="7"/>
  <c r="HE40" i="7" s="1"/>
  <c r="HH40" i="7" s="1"/>
  <c r="LH37" i="7"/>
  <c r="IE40" i="7"/>
  <c r="IF40" i="7" s="1"/>
  <c r="IL40" i="7" s="1"/>
  <c r="JD31" i="7" l="1"/>
  <c r="IK31" i="7"/>
  <c r="JC21" i="7"/>
  <c r="HZ31" i="7"/>
  <c r="LI31" i="7" s="1"/>
  <c r="LL31" i="7" s="1"/>
  <c r="IU40" i="7"/>
  <c r="JA40" i="7" s="1"/>
  <c r="JD40" i="7" s="1"/>
  <c r="LK66" i="7"/>
  <c r="LJ64" i="7"/>
  <c r="LJ36" i="7"/>
  <c r="JC68" i="7"/>
  <c r="JC76" i="7"/>
  <c r="JC29" i="7"/>
  <c r="JB68" i="7"/>
  <c r="KD31" i="7"/>
  <c r="KG31" i="7" s="1"/>
  <c r="IY31" i="7"/>
  <c r="JB31" i="7" s="1"/>
  <c r="HX76" i="7"/>
  <c r="KD68" i="7"/>
  <c r="HY49" i="7"/>
  <c r="LJ15" i="7"/>
  <c r="KD76" i="7"/>
  <c r="HX68" i="7"/>
  <c r="HX31" i="7"/>
  <c r="HV31" i="7"/>
  <c r="LK64" i="7"/>
  <c r="LK36" i="7"/>
  <c r="DT40" i="7"/>
  <c r="DT76" i="7"/>
  <c r="FM31" i="7"/>
  <c r="DU76" i="7"/>
  <c r="DU31" i="7"/>
  <c r="FN76" i="7"/>
  <c r="IW31" i="7"/>
  <c r="IW40" i="7" s="1"/>
  <c r="FH76" i="7"/>
  <c r="IZ30" i="7"/>
  <c r="EL76" i="7"/>
  <c r="FN31" i="7"/>
  <c r="LH11" i="7"/>
  <c r="FM76" i="7"/>
  <c r="LG67" i="7"/>
  <c r="LJ67" i="7" s="1"/>
  <c r="JT68" i="7"/>
  <c r="EM68" i="7"/>
  <c r="FB68" i="7"/>
  <c r="IB40" i="7"/>
  <c r="FB31" i="7"/>
  <c r="FB40" i="7"/>
  <c r="LG47" i="7"/>
  <c r="LJ47" i="7" s="1"/>
  <c r="FB76" i="7"/>
  <c r="EM31" i="7"/>
  <c r="EL40" i="7"/>
  <c r="EL31" i="7"/>
  <c r="LK45" i="7"/>
  <c r="JT76" i="7"/>
  <c r="KF76" i="7" s="1"/>
  <c r="HG40" i="7"/>
  <c r="LG49" i="7"/>
  <c r="LJ49" i="7" s="1"/>
  <c r="LH63" i="7"/>
  <c r="LK63" i="7" s="1"/>
  <c r="LG29" i="7"/>
  <c r="LJ29" i="7" s="1"/>
  <c r="LG20" i="7"/>
  <c r="LJ20" i="7" s="1"/>
  <c r="GX31" i="7"/>
  <c r="LH47" i="7"/>
  <c r="LK47" i="7" s="1"/>
  <c r="LH39" i="7"/>
  <c r="JU76" i="7"/>
  <c r="LH67" i="7"/>
  <c r="FQ49" i="7"/>
  <c r="GO31" i="7"/>
  <c r="GL40" i="7"/>
  <c r="GM40" i="7" s="1"/>
  <c r="GP40" i="7" s="1"/>
  <c r="LK23" i="7"/>
  <c r="FQ20" i="7"/>
  <c r="LJ10" i="7"/>
  <c r="GX40" i="7"/>
  <c r="LH28" i="7"/>
  <c r="GO68" i="7"/>
  <c r="GL76" i="7"/>
  <c r="GO76" i="7" s="1"/>
  <c r="KG40" i="7"/>
  <c r="IN40" i="7"/>
  <c r="LH18" i="7"/>
  <c r="LK16" i="7"/>
  <c r="LK42" i="7"/>
  <c r="LK48" i="7"/>
  <c r="FH31" i="7"/>
  <c r="HO40" i="7"/>
  <c r="LK24" i="7"/>
  <c r="LH75" i="7"/>
  <c r="LG21" i="7"/>
  <c r="LJ21" i="7" s="1"/>
  <c r="KF31" i="7"/>
  <c r="KF40" i="7"/>
  <c r="FP68" i="7"/>
  <c r="IM76" i="7"/>
  <c r="LH60" i="7"/>
  <c r="LK51" i="7"/>
  <c r="LK13" i="7"/>
  <c r="HJ40" i="7"/>
  <c r="HK40" i="7" s="1"/>
  <c r="HQ40" i="7" s="1"/>
  <c r="HZ40" i="7" s="1"/>
  <c r="HP31" i="7"/>
  <c r="HY21" i="7"/>
  <c r="HJ76" i="7"/>
  <c r="HP76" i="7" s="1"/>
  <c r="HP68" i="7"/>
  <c r="IV40" i="7"/>
  <c r="LK55" i="7"/>
  <c r="HY30" i="7"/>
  <c r="LK37" i="7"/>
  <c r="IK40" i="7"/>
  <c r="LI40" i="7" l="1"/>
  <c r="LL40" i="7" s="1"/>
  <c r="JC30" i="7"/>
  <c r="KG68" i="7"/>
  <c r="HY68" i="7"/>
  <c r="HY76" i="7"/>
  <c r="HX40" i="7"/>
  <c r="IY76" i="7"/>
  <c r="JB76" i="7" s="1"/>
  <c r="IY40" i="7"/>
  <c r="JB40" i="7" s="1"/>
  <c r="HV40" i="7"/>
  <c r="DU40" i="7"/>
  <c r="IZ31" i="7"/>
  <c r="LK11" i="7"/>
  <c r="KF68" i="7"/>
  <c r="FP31" i="7"/>
  <c r="EM40" i="7"/>
  <c r="LH29" i="7"/>
  <c r="LK29" i="7" s="1"/>
  <c r="LK39" i="7"/>
  <c r="LK67" i="7"/>
  <c r="FP76" i="7"/>
  <c r="LH49" i="7"/>
  <c r="GO40" i="7"/>
  <c r="FP40" i="7"/>
  <c r="KG76" i="7"/>
  <c r="LH20" i="7"/>
  <c r="LK20" i="7" s="1"/>
  <c r="FQ68" i="7"/>
  <c r="FQ21" i="7"/>
  <c r="LK18" i="7"/>
  <c r="HY31" i="7"/>
  <c r="LG30" i="7"/>
  <c r="LJ30" i="7" s="1"/>
  <c r="LK75" i="7"/>
  <c r="LK28" i="7"/>
  <c r="HP40" i="7"/>
  <c r="LK60" i="7"/>
  <c r="FH40" i="7"/>
  <c r="IZ40" i="7"/>
  <c r="JC40" i="7" s="1"/>
  <c r="JC31" i="7" l="1"/>
  <c r="LG76" i="7"/>
  <c r="LJ76" i="7" s="1"/>
  <c r="FQ76" i="7"/>
  <c r="LG31" i="7"/>
  <c r="LJ31" i="7" s="1"/>
  <c r="LG68" i="7"/>
  <c r="LJ68" i="7" s="1"/>
  <c r="LK49" i="7"/>
  <c r="LH68" i="7"/>
  <c r="LK68" i="7" s="1"/>
  <c r="LG40" i="7"/>
  <c r="LJ40" i="7" s="1"/>
  <c r="LH21" i="7"/>
  <c r="FQ31" i="7"/>
  <c r="LH30" i="7"/>
  <c r="HY40" i="7"/>
  <c r="LH76" i="7" l="1"/>
  <c r="FQ40" i="7"/>
  <c r="LH31" i="7"/>
  <c r="LK30" i="7"/>
  <c r="LK21" i="7"/>
  <c r="LK76" i="7" l="1"/>
  <c r="LH40" i="7"/>
  <c r="LK31" i="7"/>
  <c r="LK40" i="7" l="1"/>
</calcChain>
</file>

<file path=xl/sharedStrings.xml><?xml version="1.0" encoding="utf-8"?>
<sst xmlns="http://schemas.openxmlformats.org/spreadsheetml/2006/main" count="689" uniqueCount="340">
  <si>
    <t>Sorszám</t>
  </si>
  <si>
    <t xml:space="preserve">C Í M R E N D </t>
  </si>
  <si>
    <t>K I A D Á S O K</t>
  </si>
  <si>
    <t>Munkaadókat terhelő járulékok és szociális hozzájárulási adó</t>
  </si>
  <si>
    <t>1101</t>
  </si>
  <si>
    <t>3101</t>
  </si>
  <si>
    <t>A</t>
  </si>
  <si>
    <t>5101</t>
  </si>
  <si>
    <t>5106</t>
  </si>
  <si>
    <t>Informatikai kiadások</t>
  </si>
  <si>
    <t>B (5100)</t>
  </si>
  <si>
    <t>5201</t>
  </si>
  <si>
    <t>5202</t>
  </si>
  <si>
    <t>Közutak üzemeltetése, fenntartása</t>
  </si>
  <si>
    <t>5203</t>
  </si>
  <si>
    <t>5204</t>
  </si>
  <si>
    <t>5206</t>
  </si>
  <si>
    <t>Főépítészi feladatok</t>
  </si>
  <si>
    <t>5207</t>
  </si>
  <si>
    <t>Egyéb városüzemeltetési feladatok</t>
  </si>
  <si>
    <t>5200</t>
  </si>
  <si>
    <t>5301</t>
  </si>
  <si>
    <t>Önkormányzati épületek, lakások, helyiségek kezelése, üzemeltetése</t>
  </si>
  <si>
    <t>5302</t>
  </si>
  <si>
    <t>5303</t>
  </si>
  <si>
    <t>Társasházak részére pályázatok költségei</t>
  </si>
  <si>
    <t>5300</t>
  </si>
  <si>
    <t>5401</t>
  </si>
  <si>
    <t>5403</t>
  </si>
  <si>
    <t>Garay téri Piac üzemeltetése</t>
  </si>
  <si>
    <t>5404</t>
  </si>
  <si>
    <t>5400</t>
  </si>
  <si>
    <t>5601</t>
  </si>
  <si>
    <t>Rendszeres szociális pénzbeli ellátások</t>
  </si>
  <si>
    <t>5604</t>
  </si>
  <si>
    <t>Eseti pénzbeli szociális ellátások</t>
  </si>
  <si>
    <t>5605</t>
  </si>
  <si>
    <t>5606</t>
  </si>
  <si>
    <t>Egyéb szociális és gyermekjóléti szolgáltatás</t>
  </si>
  <si>
    <t>5600</t>
  </si>
  <si>
    <t>5701</t>
  </si>
  <si>
    <t>Oktatási, közművelődési és egyéb feladatok</t>
  </si>
  <si>
    <t>5702</t>
  </si>
  <si>
    <t>5703</t>
  </si>
  <si>
    <t>Üdülők üzemeltetése</t>
  </si>
  <si>
    <t>5700</t>
  </si>
  <si>
    <t>5804</t>
  </si>
  <si>
    <t>Önkormányzat által alapított kitüntetések, díjak</t>
  </si>
  <si>
    <t>5800</t>
  </si>
  <si>
    <t>Hatósági, jogszabályi és egyéb kötelezettségek összesen</t>
  </si>
  <si>
    <t>5903</t>
  </si>
  <si>
    <t>Bérleti díjakkal kapcsolatos áfa előirányzat</t>
  </si>
  <si>
    <t>5900</t>
  </si>
  <si>
    <t>Általános forgalmi adóval kapcsolatos feladatok összesen</t>
  </si>
  <si>
    <t>6105</t>
  </si>
  <si>
    <t>6106</t>
  </si>
  <si>
    <t>6107</t>
  </si>
  <si>
    <t>6100</t>
  </si>
  <si>
    <t>6201</t>
  </si>
  <si>
    <t>6200</t>
  </si>
  <si>
    <t>Költségvetési szervnek nyújtott támogatás összesen</t>
  </si>
  <si>
    <t>6301</t>
  </si>
  <si>
    <t>Intézményi felújítások</t>
  </si>
  <si>
    <t>6303</t>
  </si>
  <si>
    <t>6300</t>
  </si>
  <si>
    <t>6401</t>
  </si>
  <si>
    <t>Intézményi beruházások</t>
  </si>
  <si>
    <t>6404</t>
  </si>
  <si>
    <t>Önkormányzati beruházások</t>
  </si>
  <si>
    <t>6400</t>
  </si>
  <si>
    <t>Társasházak felújításához támogatás és kölcsön nyújtása</t>
  </si>
  <si>
    <t>6503</t>
  </si>
  <si>
    <t>6500</t>
  </si>
  <si>
    <t>Önkormányzati forrásból finanszírozott lakás célú támogatások, kölcsönök nyújtása, törlesztése összesen</t>
  </si>
  <si>
    <t>6802</t>
  </si>
  <si>
    <t>Egyéb pénzügyi műveletek előirányzata</t>
  </si>
  <si>
    <t>6800</t>
  </si>
  <si>
    <t>Pénzügyi műveletek és egyéb pénzügytechnikai elszámolások összesen</t>
  </si>
  <si>
    <t>6000</t>
  </si>
  <si>
    <t>Önkormányzati kiadások mindösszesen</t>
  </si>
  <si>
    <t>7100</t>
  </si>
  <si>
    <t>Központilag kezelt ágazati feladatok</t>
  </si>
  <si>
    <t>7203</t>
  </si>
  <si>
    <t>7200</t>
  </si>
  <si>
    <t>7302</t>
  </si>
  <si>
    <t>7303</t>
  </si>
  <si>
    <t>7305</t>
  </si>
  <si>
    <t>Központilag kezelt kerület-fejlesztési pályázatok és feladatok</t>
  </si>
  <si>
    <t>7306</t>
  </si>
  <si>
    <t>7300</t>
  </si>
  <si>
    <t>7000</t>
  </si>
  <si>
    <t>Tartalék előirányzat összesen</t>
  </si>
  <si>
    <t>8102</t>
  </si>
  <si>
    <t>8103</t>
  </si>
  <si>
    <t>8107</t>
  </si>
  <si>
    <t>Támogatási kölcsön visszatérülése államháztartáson kívülről</t>
  </si>
  <si>
    <t>8108</t>
  </si>
  <si>
    <t>8109</t>
  </si>
  <si>
    <t>Önkormányzati bevételek összesen</t>
  </si>
  <si>
    <t>9100</t>
  </si>
  <si>
    <t>Európai Unió által finanszírozott pályázatok összesen</t>
  </si>
  <si>
    <t>9000</t>
  </si>
  <si>
    <t>Pályázatok előirányzatai összesen</t>
  </si>
  <si>
    <t>Önkormányzat összesen</t>
  </si>
  <si>
    <t>2101-27</t>
  </si>
  <si>
    <t>2101-26</t>
  </si>
  <si>
    <t>2101-25</t>
  </si>
  <si>
    <t>2101-24</t>
  </si>
  <si>
    <t>2101-23</t>
  </si>
  <si>
    <t>2101-22</t>
  </si>
  <si>
    <t>2101-21</t>
  </si>
  <si>
    <t>Eseti pénzbeli gyermekvédelmi ellátások</t>
  </si>
  <si>
    <t>5200-5900</t>
  </si>
  <si>
    <t>5132</t>
  </si>
  <si>
    <t>5133</t>
  </si>
  <si>
    <t>Környezet-egészségügyi feladatok</t>
  </si>
  <si>
    <t>5304</t>
  </si>
  <si>
    <t>Önkormányzati tulajdonú oktatási célt szolgáló épületek üzemeltetése</t>
  </si>
  <si>
    <t>5502</t>
  </si>
  <si>
    <t>Pályázatok fenntartási kötelezettségeivel kapcsolatos feladatok</t>
  </si>
  <si>
    <t>5503</t>
  </si>
  <si>
    <t>5500</t>
  </si>
  <si>
    <t>5707</t>
  </si>
  <si>
    <t>6108</t>
  </si>
  <si>
    <t>Dologi kiadások</t>
  </si>
  <si>
    <t>Felhalmozási célú visszatérítendő támogatások, kölcsönök nyújtása államháztartáson kívülre</t>
  </si>
  <si>
    <t>Bischitz Johanna Integrált Humán Szolgáltató Központ</t>
  </si>
  <si>
    <t>Hitelfelvétel államháztartáson kívülről, kamatbevétel</t>
  </si>
  <si>
    <t>Igazgatási apparátus és Polgármesteri Hivatal előirányzata</t>
  </si>
  <si>
    <t>Polgármesteri Hivatal összesen</t>
  </si>
  <si>
    <t>Önkormányzati lakásgazdálkodási és egyéb feladatok összesen</t>
  </si>
  <si>
    <t>Oktatási, közművelődési, sport és egyéb feladatok összesen</t>
  </si>
  <si>
    <t>Sport feladatok</t>
  </si>
  <si>
    <t>Felújítások összesen</t>
  </si>
  <si>
    <t>Felhalmozási bevételek</t>
  </si>
  <si>
    <t>Önkormányzatok működési célú költségvetési támogatása</t>
  </si>
  <si>
    <t>8202</t>
  </si>
  <si>
    <t>8203</t>
  </si>
  <si>
    <t>Helyi adók és adójellegű bevételek</t>
  </si>
  <si>
    <t>8200</t>
  </si>
  <si>
    <t>Önkormányzat működési bevétele összesen</t>
  </si>
  <si>
    <t>8100</t>
  </si>
  <si>
    <t>8000</t>
  </si>
  <si>
    <t>Önkormányzati felújítások</t>
  </si>
  <si>
    <t>Szociális támogatások, ellátások és egyéb feladatok összesen</t>
  </si>
  <si>
    <t>ezer Ft</t>
  </si>
  <si>
    <t>5608</t>
  </si>
  <si>
    <t>Erzsébetvárosi Tehetséggondozás</t>
  </si>
  <si>
    <t>5208</t>
  </si>
  <si>
    <t>9200</t>
  </si>
  <si>
    <t>Fővárosi Önkormányzat által kiírt pályázatok összesen</t>
  </si>
  <si>
    <t>C</t>
  </si>
  <si>
    <t>Ellátottak pénzbeli juttatásai</t>
  </si>
  <si>
    <t>Nemzetközi kötelezettségek</t>
  </si>
  <si>
    <t xml:space="preserve">Egyéb működési célú támogatások államháztartáson belülre </t>
  </si>
  <si>
    <t xml:space="preserve">Egyéb működési célú támogatások államháztartáson kívülre </t>
  </si>
  <si>
    <t>Tartalékok</t>
  </si>
  <si>
    <t>Beruházások</t>
  </si>
  <si>
    <t>Felújítások</t>
  </si>
  <si>
    <t>Egyéb felhalmozási célú támogatások államháztartáson belülre</t>
  </si>
  <si>
    <t>Lakástámogatás</t>
  </si>
  <si>
    <t>Egyéb felhalmozási célú támogatások államháztartáson kívülre</t>
  </si>
  <si>
    <t>Államháztartáson belüli megelőlegezések visszafizetése</t>
  </si>
  <si>
    <t>Egyéb felhalmozási célú támogatások bevételei államháztartáson belülről</t>
  </si>
  <si>
    <t>Vagyoni típusú adók</t>
  </si>
  <si>
    <t>Értékesítési és forgalmi adók</t>
  </si>
  <si>
    <t>Egyéb áruhasználati és szolgáltatási adók</t>
  </si>
  <si>
    <t>Egyéb közhatalmi bevételek</t>
  </si>
  <si>
    <t>Szolgáltatások ellenértéke</t>
  </si>
  <si>
    <t>Közvetített szolgáltatások ellenértéke</t>
  </si>
  <si>
    <t>Tulajdonosi bevételek</t>
  </si>
  <si>
    <t>Ellátási díjak</t>
  </si>
  <si>
    <t>Kiszámlázott általános forgalmi adó</t>
  </si>
  <si>
    <t>Általános forgalmi adó visszatérítése</t>
  </si>
  <si>
    <t>Egyéb működési bevételek</t>
  </si>
  <si>
    <t>Ingatlanok értékesítése</t>
  </si>
  <si>
    <t>Egyéb működési célú átvett pénzeszközök</t>
  </si>
  <si>
    <t>Felhalmozási célú visszatérítendő támogatások, kölcsönök visszatérülése államháztartáson kívülről</t>
  </si>
  <si>
    <t>Egyéb felhalmozási célú átvett pénzeszközök</t>
  </si>
  <si>
    <t>Előző év költségvetési maradványának igénybevétele</t>
  </si>
  <si>
    <t>Központi, irányító szervi támogatás</t>
  </si>
  <si>
    <t>K1</t>
  </si>
  <si>
    <t>K2</t>
  </si>
  <si>
    <t>K3</t>
  </si>
  <si>
    <t>K4</t>
  </si>
  <si>
    <t>K501</t>
  </si>
  <si>
    <t>K506</t>
  </si>
  <si>
    <t>K512</t>
  </si>
  <si>
    <t>K5</t>
  </si>
  <si>
    <t>K1-K5</t>
  </si>
  <si>
    <t>K6</t>
  </si>
  <si>
    <t>K7</t>
  </si>
  <si>
    <t>K84</t>
  </si>
  <si>
    <t>K86</t>
  </si>
  <si>
    <t>K87</t>
  </si>
  <si>
    <t>K8</t>
  </si>
  <si>
    <t>K6-K8</t>
  </si>
  <si>
    <t>K1-K8</t>
  </si>
  <si>
    <t>K9111</t>
  </si>
  <si>
    <t>K914</t>
  </si>
  <si>
    <t>K915</t>
  </si>
  <si>
    <t>K916</t>
  </si>
  <si>
    <t>K9</t>
  </si>
  <si>
    <t>B1</t>
  </si>
  <si>
    <t>B34</t>
  </si>
  <si>
    <t>B351</t>
  </si>
  <si>
    <t>B355</t>
  </si>
  <si>
    <t>B35</t>
  </si>
  <si>
    <t>B36</t>
  </si>
  <si>
    <t>B3</t>
  </si>
  <si>
    <t>B401</t>
  </si>
  <si>
    <t>B402</t>
  </si>
  <si>
    <t>B403</t>
  </si>
  <si>
    <t>B404</t>
  </si>
  <si>
    <t>B405</t>
  </si>
  <si>
    <t>B406</t>
  </si>
  <si>
    <t>B407</t>
  </si>
  <si>
    <t>B408</t>
  </si>
  <si>
    <t>B4</t>
  </si>
  <si>
    <t>B52</t>
  </si>
  <si>
    <t>B5</t>
  </si>
  <si>
    <t>B7</t>
  </si>
  <si>
    <t>B1-B7</t>
  </si>
  <si>
    <t>B8131</t>
  </si>
  <si>
    <t>B816</t>
  </si>
  <si>
    <t>B817</t>
  </si>
  <si>
    <t>B81 (=B8)</t>
  </si>
  <si>
    <t>Rovatrend</t>
  </si>
  <si>
    <t>BEVÉTELEK</t>
  </si>
  <si>
    <t>Működési célú támogatások államháztartáson belülről</t>
  </si>
  <si>
    <t>Foglalkoztatottak létszáma (fő)</t>
  </si>
  <si>
    <t>Közfoglalkoztatottak létszáma (fő)</t>
  </si>
  <si>
    <t>6110</t>
  </si>
  <si>
    <t>Támogatások összesen</t>
  </si>
  <si>
    <t>Beruházások összesen</t>
  </si>
  <si>
    <t>Önkormányzat ágazati feladatai összesen</t>
  </si>
  <si>
    <t xml:space="preserve">Ellátási szerződések alapján nyújtott támogatások és egyéb működési célú támogatások államháztartáson kívülre </t>
  </si>
  <si>
    <t>Egyéb működési  célú támogatások államháztartáson belülre</t>
  </si>
  <si>
    <t>Központi, irányító szervi támogatás folyósítása</t>
  </si>
  <si>
    <t>Dolgozói lakásvásárláshoz, -építéshez támogatás és kölcsön nyújtása</t>
  </si>
  <si>
    <t>Általános tartalék</t>
  </si>
  <si>
    <t>Központilag kezelt közrendvédelmi, környezetvédelmi pályázatok és feladatok</t>
  </si>
  <si>
    <t>Önkormányzat működési bevételei</t>
  </si>
  <si>
    <t>Önkormányzati bevételek mindösszesen</t>
  </si>
  <si>
    <t>D=A+B+C</t>
  </si>
  <si>
    <t xml:space="preserve">Polgármesterre átruházott előirányzat-átcsoportosítási hatáskörű céltartalékok előirányzata összesen </t>
  </si>
  <si>
    <t>Erzsébetváros Önkormányzata összesen</t>
  </si>
  <si>
    <t>K513</t>
  </si>
  <si>
    <t>K89</t>
  </si>
  <si>
    <t>Hosszú lejáratú hitelek, kölcsönök törlesztése pénzügyi vállalkozásnak</t>
  </si>
  <si>
    <t>K9122</t>
  </si>
  <si>
    <t>Befektetési célú belföldi értékpapírok vásárlása</t>
  </si>
  <si>
    <t>Pénzeszközök lekötött bankbetétként elhelyezése</t>
  </si>
  <si>
    <t>Készletértékesítés ellenértéke</t>
  </si>
  <si>
    <t>B411</t>
  </si>
  <si>
    <t>B74</t>
  </si>
  <si>
    <t>B75</t>
  </si>
  <si>
    <t>Lekötött bankbetétek megszüntetése</t>
  </si>
  <si>
    <t>Erzsébetváros Rendészeti Igazgatósága</t>
  </si>
  <si>
    <t>Klauzál téri csarnok</t>
  </si>
  <si>
    <t>5405</t>
  </si>
  <si>
    <t>Önkormányzat működése</t>
  </si>
  <si>
    <t>Bizottságokra átruházott felhasználási jogkörű céltartalékok</t>
  </si>
  <si>
    <t>K502</t>
  </si>
  <si>
    <t>Elvonások és befizetések</t>
  </si>
  <si>
    <t>Kamatbevételek és más nyereségjellegű bevételek</t>
  </si>
  <si>
    <t xml:space="preserve"> Polgármesteri Hivatalnál
foglalkozás egészségügyi ellátások</t>
  </si>
  <si>
    <t>Polgármesteri Hivatalnál
általános hatósági feladatok</t>
  </si>
  <si>
    <t>Parkosítás</t>
  </si>
  <si>
    <t>Településfejlesztés, településrendezés</t>
  </si>
  <si>
    <t>K88</t>
  </si>
  <si>
    <t>Felhalmozási célú támogatások az Európai Uniónak</t>
  </si>
  <si>
    <t>Vagyongazdálkodással kapcsolatos egyéb kiadások</t>
  </si>
  <si>
    <t>Költségvetési intézmények mindösszesen</t>
  </si>
  <si>
    <t>Erzsébetvárosi Kópévár Óvoda</t>
  </si>
  <si>
    <t>Erzsébetvárosi Nefelejcs Óvoda</t>
  </si>
  <si>
    <t>Erzsébetvárosi Brunszvik Teréz Óvoda</t>
  </si>
  <si>
    <t>Erzsébetvárosi Bóbita Óvoda</t>
  </si>
  <si>
    <t>Erzsébetvárosi Magonc Óvoda</t>
  </si>
  <si>
    <t>Erzsébetvárosi Dob Óvoda</t>
  </si>
  <si>
    <t>Erzsébetvárosi Csicsergő Óvoda</t>
  </si>
  <si>
    <t>B8121</t>
  </si>
  <si>
    <t>Forgatási célú belföldi értékpapírok beváltása, értékesítése</t>
  </si>
  <si>
    <t>K9121</t>
  </si>
  <si>
    <t xml:space="preserve">Forgatási célú belföldi értékpapírok vásárlása </t>
  </si>
  <si>
    <t>Közművelődési, egyéb művészeti feladatok</t>
  </si>
  <si>
    <t>Vagyonhasznosítással kapcsolatos feladatok összesen</t>
  </si>
  <si>
    <t>Köznevelés összesen</t>
  </si>
  <si>
    <t>B54</t>
  </si>
  <si>
    <t>Részesedések értékesítése</t>
  </si>
  <si>
    <t>B2</t>
  </si>
  <si>
    <t>Parkolásüzemeltetési feladatok</t>
  </si>
  <si>
    <t>Rövid lejáratú tulajdonosi kölcsönök kiadásai</t>
  </si>
  <si>
    <t>K9192</t>
  </si>
  <si>
    <t>B819</t>
  </si>
  <si>
    <t>Tulajdonosi kölcsönök</t>
  </si>
  <si>
    <t>Pályázatok előkészítése</t>
  </si>
  <si>
    <t>K508</t>
  </si>
  <si>
    <t>Működési célú visszatérítendő támogatások, kölcsönök nyújtása államháztartáson kívülre</t>
  </si>
  <si>
    <t>Egyéb működési célú kiadások (5+6+…+10)</t>
  </si>
  <si>
    <t>Működési kiadások összesen (1+…+4+11)</t>
  </si>
  <si>
    <t>Egyéb felhalmozási célú kiadások (15+16+…+19)</t>
  </si>
  <si>
    <t>Felhalmozási kiadások összesen (13+14+20)</t>
  </si>
  <si>
    <t>Költségvetési kiadások mindösszesen (12+21)</t>
  </si>
  <si>
    <t>Finanszírozási kiadások (23+24+…+29)</t>
  </si>
  <si>
    <t>Kiadások mindösszesen (22+30)</t>
  </si>
  <si>
    <t>B6</t>
  </si>
  <si>
    <t>Önkormányzati elismerések</t>
  </si>
  <si>
    <t>Környezet- és természetvédelmi feladatok</t>
  </si>
  <si>
    <t>B410</t>
  </si>
  <si>
    <t>Biztosító által fizetett kártérítés</t>
  </si>
  <si>
    <t>B814</t>
  </si>
  <si>
    <t xml:space="preserve">Államháztartáson belüli megelőlegezések </t>
  </si>
  <si>
    <t xml:space="preserve">LIFE in RUNOFF című LIFE20 
CCA/HU/001774 pályázat
</t>
  </si>
  <si>
    <t>Városüzemeltetési feladatok működési kiadásai összesen</t>
  </si>
  <si>
    <t>Társasházak közös költsége</t>
  </si>
  <si>
    <t>Pályázatok fenntartási kötelezettségeivel kapcsolatos feladatok és önkormányzat működésével kapcsolatos kiadások összesen</t>
  </si>
  <si>
    <t>Rendezvények, stratégiai feladatok</t>
  </si>
  <si>
    <t>Személyi juttatások</t>
  </si>
  <si>
    <t>Lakások bérbeadásával és értékesítésével kapcsolatos közvetlen kiadások</t>
  </si>
  <si>
    <t>Önkormányzati tulajdonú ingatlanok és helyiségek bérbeadásával és értékesítésével  kapcsolatos közvetlen kiadások</t>
  </si>
  <si>
    <t>Központilag kezelt közművelődési, oktatási, egészségügyi és szociális pályázatok és feladatok</t>
  </si>
  <si>
    <t>Központilag kezelt gyermekeket, családokat és esélyteremtést támogató pályázatok</t>
  </si>
  <si>
    <t>DEAR – Lot 5: Actions by Local Authorities program Fiatalok és a helyhatóság együttműködése az éghajlati és nemek közötti igazságosságért pályázat</t>
  </si>
  <si>
    <t>LIFE2022-BAUHAUSING Europe</t>
  </si>
  <si>
    <t>Akadálymentes Erzsébetváros" FSZA 2022-1/TO</t>
  </si>
  <si>
    <t>Önkormányzati és EU Parlamenti képviselő választás saját forrás</t>
  </si>
  <si>
    <t>Termékek és szolgáltatások adói (35+36)</t>
  </si>
  <si>
    <t>Közhatalmi bevételek (34+37+38)</t>
  </si>
  <si>
    <t>Működési bevételek (40+41+…+49)</t>
  </si>
  <si>
    <t>Felhalmozási bevételek (51+52)</t>
  </si>
  <si>
    <t>Felhalmozási célú átvett pénzeszközök (55+56)</t>
  </si>
  <si>
    <t>Költségvetési bevételek összesen (32+33+39+50+53+54+57)</t>
  </si>
  <si>
    <t>Belföldi finanszírozás bevételei (59+...+64)</t>
  </si>
  <si>
    <t>Bevételek összesen (58+65)</t>
  </si>
  <si>
    <t>Budapest Főváros VII. Kerület Erzsébetváros Önkormányzata
költségvetési szervei és feladatai 2025. évi tervezett  előirányzatai</t>
  </si>
  <si>
    <t>Fedett, zárható kerékpártárolók társasházak, lakótelepek környékén</t>
  </si>
  <si>
    <t>2025. évi eredeti előirányzat</t>
  </si>
  <si>
    <t>Módosítás</t>
  </si>
  <si>
    <t>Módosított előirányzat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</si>
</sst>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0"/>
      <name val="Arial"/>
      <family val="2"/>
      <charset val="238"/>
    </font>
    <font>
      <sz val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i/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7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</borders>
  <cellStyleXfs count="5">
    <xf numFmtId="0" fontId="0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213">
    <xf numFmtId="0" fontId="0" fillId="0" borderId="0" xfId="0"/>
    <xf numFmtId="3" fontId="2" fillId="0" borderId="0" xfId="1" applyNumberFormat="1" applyFont="1" applyFill="1" applyBorder="1" applyAlignment="1">
      <alignment vertical="center"/>
    </xf>
    <xf numFmtId="3" fontId="2" fillId="0" borderId="0" xfId="1" applyNumberFormat="1" applyFont="1" applyFill="1" applyBorder="1" applyAlignment="1">
      <alignment horizontal="center" vertical="center"/>
    </xf>
    <xf numFmtId="3" fontId="2" fillId="0" borderId="0" xfId="1" applyNumberFormat="1" applyFont="1" applyFill="1" applyBorder="1" applyAlignment="1">
      <alignment horizontal="right" vertical="center"/>
    </xf>
    <xf numFmtId="3" fontId="2" fillId="0" borderId="5" xfId="1" applyNumberFormat="1" applyFont="1" applyFill="1" applyBorder="1" applyAlignment="1">
      <alignment vertical="center"/>
    </xf>
    <xf numFmtId="3" fontId="2" fillId="0" borderId="18" xfId="1" applyNumberFormat="1" applyFont="1" applyFill="1" applyBorder="1" applyAlignment="1">
      <alignment vertical="center"/>
    </xf>
    <xf numFmtId="3" fontId="2" fillId="0" borderId="1" xfId="1" applyNumberFormat="1" applyFont="1" applyFill="1" applyBorder="1" applyAlignment="1">
      <alignment vertical="center"/>
    </xf>
    <xf numFmtId="3" fontId="1" fillId="0" borderId="2" xfId="1" applyNumberFormat="1" applyFont="1" applyFill="1" applyBorder="1" applyAlignment="1"/>
    <xf numFmtId="3" fontId="1" fillId="0" borderId="3" xfId="1" applyNumberFormat="1" applyFont="1" applyFill="1" applyBorder="1" applyAlignment="1"/>
    <xf numFmtId="3" fontId="1" fillId="0" borderId="4" xfId="1" applyNumberFormat="1" applyFont="1" applyFill="1" applyBorder="1" applyAlignment="1">
      <alignment horizontal="center"/>
    </xf>
    <xf numFmtId="3" fontId="2" fillId="0" borderId="18" xfId="1" applyNumberFormat="1" applyFont="1" applyFill="1" applyBorder="1" applyAlignment="1">
      <alignment horizontal="center" vertical="center"/>
    </xf>
    <xf numFmtId="3" fontId="2" fillId="0" borderId="17" xfId="1" applyNumberFormat="1" applyFont="1" applyFill="1" applyBorder="1" applyAlignment="1">
      <alignment horizontal="center" vertical="center"/>
    </xf>
    <xf numFmtId="3" fontId="2" fillId="0" borderId="8" xfId="1" applyNumberFormat="1" applyFont="1" applyFill="1" applyBorder="1" applyAlignment="1">
      <alignment horizontal="center" vertical="center"/>
    </xf>
    <xf numFmtId="3" fontId="2" fillId="0" borderId="16" xfId="1" applyNumberFormat="1" applyFont="1" applyFill="1" applyBorder="1" applyAlignment="1">
      <alignment horizontal="center" vertical="center"/>
    </xf>
    <xf numFmtId="3" fontId="2" fillId="0" borderId="19" xfId="1" applyNumberFormat="1" applyFont="1" applyFill="1" applyBorder="1" applyAlignment="1">
      <alignment horizontal="center" vertical="center"/>
    </xf>
    <xf numFmtId="3" fontId="2" fillId="0" borderId="22" xfId="1" applyNumberFormat="1" applyFont="1" applyFill="1" applyBorder="1" applyAlignment="1">
      <alignment horizontal="center" vertical="center"/>
    </xf>
    <xf numFmtId="3" fontId="2" fillId="0" borderId="21" xfId="1" applyNumberFormat="1" applyFont="1" applyFill="1" applyBorder="1" applyAlignment="1">
      <alignment horizontal="center" vertical="center"/>
    </xf>
    <xf numFmtId="3" fontId="2" fillId="0" borderId="23" xfId="1" applyNumberFormat="1" applyFont="1" applyFill="1" applyBorder="1" applyAlignment="1">
      <alignment horizontal="center" vertical="center"/>
    </xf>
    <xf numFmtId="3" fontId="1" fillId="0" borderId="2" xfId="0" applyNumberFormat="1" applyFont="1" applyFill="1" applyBorder="1" applyAlignment="1">
      <alignment horizontal="center" vertical="center"/>
    </xf>
    <xf numFmtId="3" fontId="1" fillId="0" borderId="3" xfId="0" applyNumberFormat="1" applyFont="1" applyFill="1" applyBorder="1" applyAlignment="1">
      <alignment horizontal="center" vertical="center"/>
    </xf>
    <xf numFmtId="3" fontId="1" fillId="0" borderId="51" xfId="0" applyNumberFormat="1" applyFont="1" applyFill="1" applyBorder="1" applyAlignment="1">
      <alignment vertical="center" wrapText="1"/>
    </xf>
    <xf numFmtId="3" fontId="1" fillId="0" borderId="3" xfId="1" applyNumberFormat="1" applyFont="1" applyFill="1" applyBorder="1" applyAlignment="1">
      <alignment vertical="center"/>
    </xf>
    <xf numFmtId="3" fontId="1" fillId="0" borderId="2" xfId="1" applyNumberFormat="1" applyFont="1" applyFill="1" applyBorder="1" applyAlignment="1">
      <alignment vertical="center"/>
    </xf>
    <xf numFmtId="3" fontId="1" fillId="0" borderId="3" xfId="4" applyNumberFormat="1" applyFont="1" applyFill="1" applyBorder="1" applyAlignment="1">
      <alignment vertical="center"/>
    </xf>
    <xf numFmtId="3" fontId="1" fillId="0" borderId="31" xfId="1" applyNumberFormat="1" applyFont="1" applyFill="1" applyBorder="1" applyAlignment="1">
      <alignment vertical="center"/>
    </xf>
    <xf numFmtId="3" fontId="1" fillId="0" borderId="5" xfId="1" applyNumberFormat="1" applyFont="1" applyFill="1" applyBorder="1" applyAlignment="1">
      <alignment vertical="center"/>
    </xf>
    <xf numFmtId="3" fontId="2" fillId="0" borderId="42" xfId="0" applyNumberFormat="1" applyFont="1" applyFill="1" applyBorder="1" applyAlignment="1">
      <alignment horizontal="center" vertical="center"/>
    </xf>
    <xf numFmtId="3" fontId="2" fillId="0" borderId="12" xfId="0" applyNumberFormat="1" applyFont="1" applyFill="1" applyBorder="1" applyAlignment="1">
      <alignment horizontal="center" vertical="center"/>
    </xf>
    <xf numFmtId="3" fontId="2" fillId="0" borderId="52" xfId="0" applyNumberFormat="1" applyFont="1" applyFill="1" applyBorder="1" applyAlignment="1">
      <alignment vertical="center" wrapText="1"/>
    </xf>
    <xf numFmtId="3" fontId="2" fillId="0" borderId="12" xfId="1" applyNumberFormat="1" applyFont="1" applyFill="1" applyBorder="1" applyAlignment="1">
      <alignment vertical="center"/>
    </xf>
    <xf numFmtId="3" fontId="2" fillId="0" borderId="42" xfId="1" applyNumberFormat="1" applyFont="1" applyFill="1" applyBorder="1" applyAlignment="1">
      <alignment vertical="center"/>
    </xf>
    <xf numFmtId="3" fontId="2" fillId="0" borderId="12" xfId="4" applyNumberFormat="1" applyFont="1" applyFill="1" applyBorder="1" applyAlignment="1">
      <alignment vertical="center"/>
    </xf>
    <xf numFmtId="3" fontId="2" fillId="0" borderId="24" xfId="1" applyNumberFormat="1" applyFont="1" applyFill="1" applyBorder="1" applyAlignment="1">
      <alignment vertical="center"/>
    </xf>
    <xf numFmtId="3" fontId="2" fillId="0" borderId="34" xfId="0" applyNumberFormat="1" applyFont="1" applyFill="1" applyBorder="1" applyAlignment="1">
      <alignment horizontal="center" vertical="center"/>
    </xf>
    <xf numFmtId="3" fontId="2" fillId="0" borderId="9" xfId="0" applyNumberFormat="1" applyFont="1" applyFill="1" applyBorder="1" applyAlignment="1">
      <alignment horizontal="center" vertical="center"/>
    </xf>
    <xf numFmtId="3" fontId="2" fillId="0" borderId="36" xfId="0" applyNumberFormat="1" applyFont="1" applyFill="1" applyBorder="1" applyAlignment="1">
      <alignment vertical="center" wrapText="1"/>
    </xf>
    <xf numFmtId="3" fontId="2" fillId="0" borderId="9" xfId="1" applyNumberFormat="1" applyFont="1" applyFill="1" applyBorder="1" applyAlignment="1">
      <alignment vertical="center"/>
    </xf>
    <xf numFmtId="3" fontId="2" fillId="0" borderId="34" xfId="1" applyNumberFormat="1" applyFont="1" applyFill="1" applyBorder="1" applyAlignment="1">
      <alignment vertical="center"/>
    </xf>
    <xf numFmtId="3" fontId="2" fillId="0" borderId="9" xfId="4" applyNumberFormat="1" applyFont="1" applyFill="1" applyBorder="1" applyAlignment="1">
      <alignment vertical="center"/>
    </xf>
    <xf numFmtId="3" fontId="2" fillId="0" borderId="10" xfId="1" applyNumberFormat="1" applyFont="1" applyFill="1" applyBorder="1" applyAlignment="1">
      <alignment vertical="center"/>
    </xf>
    <xf numFmtId="3" fontId="2" fillId="0" borderId="35" xfId="1" applyNumberFormat="1" applyFont="1" applyFill="1" applyBorder="1" applyAlignment="1">
      <alignment vertical="center"/>
    </xf>
    <xf numFmtId="3" fontId="2" fillId="0" borderId="39" xfId="0" applyNumberFormat="1" applyFont="1" applyFill="1" applyBorder="1" applyAlignment="1">
      <alignment horizontal="center" vertical="center"/>
    </xf>
    <xf numFmtId="3" fontId="2" fillId="0" borderId="28" xfId="0" applyNumberFormat="1" applyFont="1" applyFill="1" applyBorder="1" applyAlignment="1">
      <alignment horizontal="center" vertical="center"/>
    </xf>
    <xf numFmtId="3" fontId="2" fillId="0" borderId="41" xfId="0" applyNumberFormat="1" applyFont="1" applyFill="1" applyBorder="1" applyAlignment="1">
      <alignment vertical="center" wrapText="1"/>
    </xf>
    <xf numFmtId="3" fontId="2" fillId="0" borderId="28" xfId="1" applyNumberFormat="1" applyFont="1" applyFill="1" applyBorder="1" applyAlignment="1">
      <alignment vertical="center"/>
    </xf>
    <xf numFmtId="3" fontId="2" fillId="0" borderId="39" xfId="1" applyNumberFormat="1" applyFont="1" applyFill="1" applyBorder="1" applyAlignment="1">
      <alignment vertical="center"/>
    </xf>
    <xf numFmtId="3" fontId="2" fillId="0" borderId="28" xfId="4" applyNumberFormat="1" applyFont="1" applyFill="1" applyBorder="1" applyAlignment="1">
      <alignment vertical="center"/>
    </xf>
    <xf numFmtId="3" fontId="2" fillId="0" borderId="30" xfId="1" applyNumberFormat="1" applyFont="1" applyFill="1" applyBorder="1" applyAlignment="1">
      <alignment vertical="center"/>
    </xf>
    <xf numFmtId="3" fontId="1" fillId="0" borderId="4" xfId="0" applyNumberFormat="1" applyFont="1" applyFill="1" applyBorder="1" applyAlignment="1">
      <alignment vertical="center" wrapText="1"/>
    </xf>
    <xf numFmtId="3" fontId="2" fillId="0" borderId="44" xfId="0" applyNumberFormat="1" applyFont="1" applyFill="1" applyBorder="1" applyAlignment="1">
      <alignment vertical="center" wrapText="1"/>
    </xf>
    <xf numFmtId="3" fontId="2" fillId="0" borderId="43" xfId="1" applyNumberFormat="1" applyFont="1" applyFill="1" applyBorder="1" applyAlignment="1">
      <alignment vertical="center"/>
    </xf>
    <xf numFmtId="3" fontId="1" fillId="0" borderId="45" xfId="0" applyNumberFormat="1" applyFont="1" applyFill="1" applyBorder="1" applyAlignment="1">
      <alignment horizontal="center" vertical="center"/>
    </xf>
    <xf numFmtId="3" fontId="1" fillId="0" borderId="46" xfId="0" applyNumberFormat="1" applyFont="1" applyFill="1" applyBorder="1" applyAlignment="1">
      <alignment horizontal="center" vertical="center"/>
    </xf>
    <xf numFmtId="3" fontId="1" fillId="0" borderId="48" xfId="0" applyNumberFormat="1" applyFont="1" applyFill="1" applyBorder="1" applyAlignment="1">
      <alignment vertical="center" wrapText="1"/>
    </xf>
    <xf numFmtId="3" fontId="1" fillId="0" borderId="46" xfId="1" applyNumberFormat="1" applyFont="1" applyFill="1" applyBorder="1" applyAlignment="1">
      <alignment vertical="center"/>
    </xf>
    <xf numFmtId="3" fontId="1" fillId="0" borderId="45" xfId="1" applyNumberFormat="1" applyFont="1" applyFill="1" applyBorder="1" applyAlignment="1">
      <alignment vertical="center"/>
    </xf>
    <xf numFmtId="3" fontId="1" fillId="0" borderId="46" xfId="4" applyNumberFormat="1" applyFont="1" applyFill="1" applyBorder="1" applyAlignment="1">
      <alignment vertical="center"/>
    </xf>
    <xf numFmtId="3" fontId="1" fillId="0" borderId="49" xfId="1" applyNumberFormat="1" applyFont="1" applyFill="1" applyBorder="1" applyAlignment="1">
      <alignment vertical="center"/>
    </xf>
    <xf numFmtId="3" fontId="1" fillId="0" borderId="25" xfId="0" applyNumberFormat="1" applyFont="1" applyFill="1" applyBorder="1" applyAlignment="1">
      <alignment horizontal="center" vertical="center"/>
    </xf>
    <xf numFmtId="3" fontId="1" fillId="0" borderId="27" xfId="0" applyNumberFormat="1" applyFont="1" applyFill="1" applyBorder="1" applyAlignment="1">
      <alignment horizontal="center" vertical="center"/>
    </xf>
    <xf numFmtId="3" fontId="1" fillId="0" borderId="59" xfId="0" applyNumberFormat="1" applyFont="1" applyFill="1" applyBorder="1" applyAlignment="1">
      <alignment vertical="center" wrapText="1"/>
    </xf>
    <xf numFmtId="3" fontId="1" fillId="0" borderId="27" xfId="1" applyNumberFormat="1" applyFont="1" applyFill="1" applyBorder="1" applyAlignment="1">
      <alignment vertical="center"/>
    </xf>
    <xf numFmtId="3" fontId="1" fillId="0" borderId="25" xfId="1" applyNumberFormat="1" applyFont="1" applyFill="1" applyBorder="1" applyAlignment="1">
      <alignment vertical="center"/>
    </xf>
    <xf numFmtId="3" fontId="1" fillId="0" borderId="27" xfId="4" applyNumberFormat="1" applyFont="1" applyFill="1" applyBorder="1" applyAlignment="1">
      <alignment vertical="center"/>
    </xf>
    <xf numFmtId="3" fontId="1" fillId="0" borderId="32" xfId="1" applyNumberFormat="1" applyFont="1" applyFill="1" applyBorder="1" applyAlignment="1">
      <alignment vertical="center"/>
    </xf>
    <xf numFmtId="3" fontId="1" fillId="0" borderId="14" xfId="1" applyNumberFormat="1" applyFont="1" applyFill="1" applyBorder="1" applyAlignment="1">
      <alignment horizontal="center"/>
    </xf>
    <xf numFmtId="3" fontId="6" fillId="0" borderId="7" xfId="1" applyNumberFormat="1" applyFont="1" applyFill="1" applyBorder="1" applyAlignment="1">
      <alignment vertical="center"/>
    </xf>
    <xf numFmtId="3" fontId="6" fillId="0" borderId="13" xfId="1" applyNumberFormat="1" applyFont="1" applyFill="1" applyBorder="1" applyAlignment="1">
      <alignment vertical="center"/>
    </xf>
    <xf numFmtId="3" fontId="6" fillId="0" borderId="7" xfId="4" applyNumberFormat="1" applyFont="1" applyFill="1" applyBorder="1" applyAlignment="1">
      <alignment vertical="center"/>
    </xf>
    <xf numFmtId="3" fontId="6" fillId="0" borderId="29" xfId="1" applyNumberFormat="1" applyFont="1" applyFill="1" applyBorder="1" applyAlignment="1">
      <alignment vertical="center"/>
    </xf>
    <xf numFmtId="3" fontId="1" fillId="0" borderId="51" xfId="0" applyNumberFormat="1" applyFont="1" applyFill="1" applyBorder="1" applyAlignment="1">
      <alignment vertical="center"/>
    </xf>
    <xf numFmtId="3" fontId="2" fillId="0" borderId="52" xfId="0" applyNumberFormat="1" applyFont="1" applyFill="1" applyBorder="1" applyAlignment="1">
      <alignment vertical="center"/>
    </xf>
    <xf numFmtId="3" fontId="2" fillId="0" borderId="53" xfId="0" applyNumberFormat="1" applyFont="1" applyFill="1" applyBorder="1" applyAlignment="1">
      <alignment vertical="center"/>
    </xf>
    <xf numFmtId="3" fontId="2" fillId="0" borderId="54" xfId="0" applyNumberFormat="1" applyFont="1" applyFill="1" applyBorder="1" applyAlignment="1">
      <alignment vertical="center"/>
    </xf>
    <xf numFmtId="3" fontId="2" fillId="0" borderId="40" xfId="1" applyNumberFormat="1" applyFont="1" applyFill="1" applyBorder="1" applyAlignment="1">
      <alignment vertical="center"/>
    </xf>
    <xf numFmtId="3" fontId="2" fillId="0" borderId="36" xfId="0" applyNumberFormat="1" applyFont="1" applyFill="1" applyBorder="1" applyAlignment="1">
      <alignment vertical="center"/>
    </xf>
    <xf numFmtId="3" fontId="2" fillId="0" borderId="41" xfId="0" applyNumberFormat="1" applyFont="1" applyFill="1" applyBorder="1" applyAlignment="1">
      <alignment vertical="center"/>
    </xf>
    <xf numFmtId="3" fontId="1" fillId="0" borderId="4" xfId="0" applyNumberFormat="1" applyFont="1" applyFill="1" applyBorder="1" applyAlignment="1">
      <alignment vertical="center"/>
    </xf>
    <xf numFmtId="3" fontId="2" fillId="0" borderId="13" xfId="0" applyNumberFormat="1" applyFont="1" applyFill="1" applyBorder="1" applyAlignment="1">
      <alignment horizontal="center" vertical="center"/>
    </xf>
    <xf numFmtId="3" fontId="2" fillId="0" borderId="7" xfId="0" applyNumberFormat="1" applyFont="1" applyFill="1" applyBorder="1" applyAlignment="1">
      <alignment horizontal="center" vertical="center"/>
    </xf>
    <xf numFmtId="3" fontId="2" fillId="0" borderId="11" xfId="0" applyNumberFormat="1" applyFont="1" applyFill="1" applyBorder="1" applyAlignment="1">
      <alignment vertical="center"/>
    </xf>
    <xf numFmtId="3" fontId="2" fillId="0" borderId="7" xfId="1" applyNumberFormat="1" applyFont="1" applyFill="1" applyBorder="1" applyAlignment="1">
      <alignment vertical="center"/>
    </xf>
    <xf numFmtId="3" fontId="2" fillId="0" borderId="13" xfId="1" applyNumberFormat="1" applyFont="1" applyFill="1" applyBorder="1" applyAlignment="1">
      <alignment vertical="center"/>
    </xf>
    <xf numFmtId="3" fontId="2" fillId="0" borderId="33" xfId="0" applyNumberFormat="1" applyFont="1" applyFill="1" applyBorder="1" applyAlignment="1">
      <alignment horizontal="center" vertical="center"/>
    </xf>
    <xf numFmtId="3" fontId="2" fillId="0" borderId="38" xfId="0" applyNumberFormat="1" applyFont="1" applyFill="1" applyBorder="1" applyAlignment="1">
      <alignment vertical="center"/>
    </xf>
    <xf numFmtId="3" fontId="2" fillId="0" borderId="33" xfId="1" applyNumberFormat="1" applyFont="1" applyFill="1" applyBorder="1" applyAlignment="1">
      <alignment vertical="center"/>
    </xf>
    <xf numFmtId="3" fontId="2" fillId="0" borderId="37" xfId="1" applyNumberFormat="1" applyFont="1" applyFill="1" applyBorder="1" applyAlignment="1">
      <alignment vertical="center"/>
    </xf>
    <xf numFmtId="3" fontId="2" fillId="0" borderId="50" xfId="1" applyNumberFormat="1" applyFont="1" applyFill="1" applyBorder="1" applyAlignment="1">
      <alignment vertical="center"/>
    </xf>
    <xf numFmtId="3" fontId="1" fillId="0" borderId="7" xfId="1" applyNumberFormat="1" applyFont="1" applyFill="1" applyBorder="1" applyAlignment="1">
      <alignment vertical="center"/>
    </xf>
    <xf numFmtId="3" fontId="1" fillId="0" borderId="13" xfId="1" applyNumberFormat="1" applyFont="1" applyFill="1" applyBorder="1" applyAlignment="1">
      <alignment vertical="center"/>
    </xf>
    <xf numFmtId="3" fontId="1" fillId="0" borderId="0" xfId="1" applyNumberFormat="1" applyFont="1" applyFill="1" applyBorder="1" applyAlignment="1">
      <alignment vertical="center"/>
    </xf>
    <xf numFmtId="3" fontId="2" fillId="0" borderId="58" xfId="0" applyNumberFormat="1" applyFont="1" applyFill="1" applyBorder="1" applyAlignment="1">
      <alignment vertical="center"/>
    </xf>
    <xf numFmtId="3" fontId="1" fillId="0" borderId="55" xfId="0" applyNumberFormat="1" applyFont="1" applyFill="1" applyBorder="1" applyAlignment="1">
      <alignment vertical="center"/>
    </xf>
    <xf numFmtId="3" fontId="1" fillId="0" borderId="47" xfId="1" applyNumberFormat="1" applyFont="1" applyFill="1" applyBorder="1" applyAlignment="1">
      <alignment vertical="center"/>
    </xf>
    <xf numFmtId="3" fontId="1" fillId="0" borderId="56" xfId="0" applyNumberFormat="1" applyFont="1" applyFill="1" applyBorder="1" applyAlignment="1">
      <alignment vertical="center"/>
    </xf>
    <xf numFmtId="3" fontId="1" fillId="0" borderId="26" xfId="1" applyNumberFormat="1" applyFont="1" applyFill="1" applyBorder="1" applyAlignment="1">
      <alignment vertical="center"/>
    </xf>
    <xf numFmtId="4" fontId="2" fillId="0" borderId="12" xfId="1" applyNumberFormat="1" applyFont="1" applyFill="1" applyBorder="1" applyAlignment="1">
      <alignment horizontal="center" vertical="center"/>
    </xf>
    <xf numFmtId="4" fontId="2" fillId="0" borderId="52" xfId="1" applyNumberFormat="1" applyFont="1" applyFill="1" applyBorder="1" applyAlignment="1">
      <alignment horizontal="left" vertical="center"/>
    </xf>
    <xf numFmtId="4" fontId="2" fillId="0" borderId="12" xfId="1" applyNumberFormat="1" applyFont="1" applyFill="1" applyBorder="1" applyAlignment="1">
      <alignment vertical="center"/>
    </xf>
    <xf numFmtId="4" fontId="2" fillId="0" borderId="42" xfId="1" applyNumberFormat="1" applyFont="1" applyFill="1" applyBorder="1" applyAlignment="1">
      <alignment vertical="center"/>
    </xf>
    <xf numFmtId="4" fontId="2" fillId="0" borderId="43" xfId="1" applyNumberFormat="1" applyFont="1" applyFill="1" applyBorder="1" applyAlignment="1">
      <alignment vertical="center"/>
    </xf>
    <xf numFmtId="4" fontId="2" fillId="0" borderId="33" xfId="1" applyNumberFormat="1" applyFont="1" applyFill="1" applyBorder="1" applyAlignment="1">
      <alignment horizontal="center" vertical="center"/>
    </xf>
    <xf numFmtId="4" fontId="2" fillId="0" borderId="57" xfId="1" applyNumberFormat="1" applyFont="1" applyFill="1" applyBorder="1" applyAlignment="1">
      <alignment horizontal="left" vertical="center"/>
    </xf>
    <xf numFmtId="4" fontId="2" fillId="0" borderId="33" xfId="1" applyNumberFormat="1" applyFont="1" applyFill="1" applyBorder="1" applyAlignment="1">
      <alignment vertical="center"/>
    </xf>
    <xf numFmtId="4" fontId="2" fillId="0" borderId="37" xfId="1" applyNumberFormat="1" applyFont="1" applyFill="1" applyBorder="1" applyAlignment="1">
      <alignment vertical="center"/>
    </xf>
    <xf numFmtId="4" fontId="2" fillId="0" borderId="35" xfId="1" applyNumberFormat="1" applyFont="1" applyFill="1" applyBorder="1" applyAlignment="1">
      <alignment vertical="center"/>
    </xf>
    <xf numFmtId="3" fontId="2" fillId="0" borderId="13" xfId="1" applyNumberFormat="1" applyFont="1" applyFill="1" applyBorder="1" applyAlignment="1">
      <alignment horizontal="center" vertical="center"/>
    </xf>
    <xf numFmtId="3" fontId="2" fillId="0" borderId="6" xfId="1" applyNumberFormat="1" applyFont="1" applyFill="1" applyBorder="1" applyAlignment="1">
      <alignment horizontal="left" vertical="center"/>
    </xf>
    <xf numFmtId="3" fontId="2" fillId="0" borderId="0" xfId="1" applyNumberFormat="1" applyFont="1" applyFill="1" applyAlignment="1">
      <alignment vertical="center"/>
    </xf>
    <xf numFmtId="4" fontId="2" fillId="0" borderId="0" xfId="1" applyNumberFormat="1" applyFont="1" applyFill="1" applyAlignment="1">
      <alignment vertical="center"/>
    </xf>
    <xf numFmtId="3" fontId="2" fillId="0" borderId="6" xfId="1" applyNumberFormat="1" applyFont="1" applyFill="1" applyBorder="1" applyAlignment="1">
      <alignment vertical="center"/>
    </xf>
    <xf numFmtId="3" fontId="1" fillId="0" borderId="31" xfId="0" applyNumberFormat="1" applyFont="1" applyFill="1" applyBorder="1" applyAlignment="1">
      <alignment horizontal="center" vertical="center"/>
    </xf>
    <xf numFmtId="3" fontId="1" fillId="0" borderId="60" xfId="0" applyNumberFormat="1" applyFont="1" applyFill="1" applyBorder="1" applyAlignment="1">
      <alignment horizontal="center" vertical="center"/>
    </xf>
    <xf numFmtId="3" fontId="2" fillId="0" borderId="63" xfId="1" applyNumberFormat="1" applyFont="1" applyFill="1" applyBorder="1" applyAlignment="1">
      <alignment vertical="center"/>
    </xf>
    <xf numFmtId="4" fontId="2" fillId="0" borderId="62" xfId="1" applyNumberFormat="1" applyFont="1" applyFill="1" applyBorder="1" applyAlignment="1">
      <alignment vertical="center"/>
    </xf>
    <xf numFmtId="4" fontId="2" fillId="0" borderId="68" xfId="1" applyNumberFormat="1" applyFont="1" applyFill="1" applyBorder="1" applyAlignment="1">
      <alignment vertical="center"/>
    </xf>
    <xf numFmtId="3" fontId="1" fillId="0" borderId="60" xfId="4" applyNumberFormat="1" applyFont="1" applyFill="1" applyBorder="1" applyAlignment="1">
      <alignment vertical="center"/>
    </xf>
    <xf numFmtId="3" fontId="2" fillId="0" borderId="62" xfId="4" applyNumberFormat="1" applyFont="1" applyFill="1" applyBorder="1" applyAlignment="1">
      <alignment vertical="center"/>
    </xf>
    <xf numFmtId="3" fontId="2" fillId="0" borderId="63" xfId="4" applyNumberFormat="1" applyFont="1" applyFill="1" applyBorder="1" applyAlignment="1">
      <alignment vertical="center"/>
    </xf>
    <xf numFmtId="3" fontId="2" fillId="0" borderId="64" xfId="4" applyNumberFormat="1" applyFont="1" applyFill="1" applyBorder="1" applyAlignment="1">
      <alignment vertical="center"/>
    </xf>
    <xf numFmtId="3" fontId="1" fillId="0" borderId="65" xfId="4" applyNumberFormat="1" applyFont="1" applyFill="1" applyBorder="1" applyAlignment="1">
      <alignment vertical="center"/>
    </xf>
    <xf numFmtId="3" fontId="1" fillId="0" borderId="66" xfId="4" applyNumberFormat="1" applyFont="1" applyFill="1" applyBorder="1" applyAlignment="1">
      <alignment vertical="center"/>
    </xf>
    <xf numFmtId="3" fontId="6" fillId="0" borderId="67" xfId="4" applyNumberFormat="1" applyFont="1" applyFill="1" applyBorder="1" applyAlignment="1">
      <alignment vertical="center"/>
    </xf>
    <xf numFmtId="3" fontId="2" fillId="0" borderId="64" xfId="1" applyNumberFormat="1" applyFont="1" applyFill="1" applyBorder="1" applyAlignment="1">
      <alignment vertical="center"/>
    </xf>
    <xf numFmtId="3" fontId="1" fillId="0" borderId="60" xfId="1" applyNumberFormat="1" applyFont="1" applyFill="1" applyBorder="1" applyAlignment="1">
      <alignment vertical="center"/>
    </xf>
    <xf numFmtId="3" fontId="2" fillId="0" borderId="62" xfId="1" applyNumberFormat="1" applyFont="1" applyFill="1" applyBorder="1" applyAlignment="1">
      <alignment vertical="center"/>
    </xf>
    <xf numFmtId="3" fontId="2" fillId="0" borderId="67" xfId="1" applyNumberFormat="1" applyFont="1" applyFill="1" applyBorder="1" applyAlignment="1">
      <alignment vertical="center"/>
    </xf>
    <xf numFmtId="3" fontId="2" fillId="0" borderId="68" xfId="1" applyNumberFormat="1" applyFont="1" applyFill="1" applyBorder="1" applyAlignment="1">
      <alignment vertical="center"/>
    </xf>
    <xf numFmtId="3" fontId="1" fillId="0" borderId="67" xfId="1" applyNumberFormat="1" applyFont="1" applyFill="1" applyBorder="1" applyAlignment="1">
      <alignment vertical="center"/>
    </xf>
    <xf numFmtId="3" fontId="1" fillId="0" borderId="65" xfId="1" applyNumberFormat="1" applyFont="1" applyFill="1" applyBorder="1" applyAlignment="1">
      <alignment vertical="center"/>
    </xf>
    <xf numFmtId="3" fontId="1" fillId="0" borderId="66" xfId="1" applyNumberFormat="1" applyFont="1" applyFill="1" applyBorder="1" applyAlignment="1">
      <alignment vertical="center"/>
    </xf>
    <xf numFmtId="3" fontId="2" fillId="0" borderId="29" xfId="1" applyNumberFormat="1" applyFont="1" applyFill="1" applyBorder="1" applyAlignment="1">
      <alignment vertical="center"/>
    </xf>
    <xf numFmtId="3" fontId="2" fillId="0" borderId="69" xfId="1" applyNumberFormat="1" applyFont="1" applyFill="1" applyBorder="1" applyAlignment="1">
      <alignment vertical="center"/>
    </xf>
    <xf numFmtId="3" fontId="1" fillId="0" borderId="29" xfId="1" applyNumberFormat="1" applyFont="1" applyFill="1" applyBorder="1" applyAlignment="1">
      <alignment vertical="center"/>
    </xf>
    <xf numFmtId="4" fontId="2" fillId="0" borderId="24" xfId="1" applyNumberFormat="1" applyFont="1" applyFill="1" applyBorder="1" applyAlignment="1">
      <alignment vertical="center"/>
    </xf>
    <xf numFmtId="4" fontId="2" fillId="0" borderId="69" xfId="1" applyNumberFormat="1" applyFont="1" applyFill="1" applyBorder="1" applyAlignment="1">
      <alignment vertical="center"/>
    </xf>
    <xf numFmtId="3" fontId="2" fillId="0" borderId="51" xfId="1" applyNumberFormat="1" applyFont="1" applyFill="1" applyBorder="1" applyAlignment="1">
      <alignment horizontal="center" vertical="center"/>
    </xf>
    <xf numFmtId="3" fontId="2" fillId="0" borderId="61" xfId="1" applyNumberFormat="1" applyFont="1" applyFill="1" applyBorder="1" applyAlignment="1">
      <alignment vertical="center"/>
    </xf>
    <xf numFmtId="3" fontId="2" fillId="0" borderId="15" xfId="1" applyNumberFormat="1" applyFont="1" applyFill="1" applyBorder="1" applyAlignment="1">
      <alignment vertical="center"/>
    </xf>
    <xf numFmtId="3" fontId="1" fillId="0" borderId="2" xfId="4" applyNumberFormat="1" applyFont="1" applyFill="1" applyBorder="1" applyAlignment="1">
      <alignment vertical="center"/>
    </xf>
    <xf numFmtId="3" fontId="1" fillId="0" borderId="45" xfId="4" applyNumberFormat="1" applyFont="1" applyFill="1" applyBorder="1" applyAlignment="1">
      <alignment vertical="center"/>
    </xf>
    <xf numFmtId="3" fontId="1" fillId="0" borderId="25" xfId="4" applyNumberFormat="1" applyFont="1" applyFill="1" applyBorder="1" applyAlignment="1">
      <alignment vertical="center"/>
    </xf>
    <xf numFmtId="3" fontId="2" fillId="0" borderId="60" xfId="1" applyNumberFormat="1" applyFont="1" applyFill="1" applyBorder="1" applyAlignment="1">
      <alignment horizontal="center" vertical="center"/>
    </xf>
    <xf numFmtId="10" fontId="2" fillId="0" borderId="62" xfId="1" applyNumberFormat="1" applyFont="1" applyFill="1" applyBorder="1" applyAlignment="1">
      <alignment vertical="center"/>
    </xf>
    <xf numFmtId="10" fontId="2" fillId="0" borderId="12" xfId="1" applyNumberFormat="1" applyFont="1" applyFill="1" applyBorder="1" applyAlignment="1">
      <alignment vertical="center"/>
    </xf>
    <xf numFmtId="10" fontId="2" fillId="0" borderId="68" xfId="1" applyNumberFormat="1" applyFont="1" applyFill="1" applyBorder="1" applyAlignment="1">
      <alignment vertical="center"/>
    </xf>
    <xf numFmtId="10" fontId="2" fillId="0" borderId="33" xfId="1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horizontal="center" vertical="center" wrapText="1"/>
    </xf>
    <xf numFmtId="3" fontId="2" fillId="0" borderId="70" xfId="1" applyNumberFormat="1" applyFont="1" applyFill="1" applyBorder="1" applyAlignment="1">
      <alignment horizontal="center" vertical="center"/>
    </xf>
    <xf numFmtId="3" fontId="2" fillId="0" borderId="3" xfId="1" applyNumberFormat="1" applyFont="1" applyFill="1" applyBorder="1" applyAlignment="1">
      <alignment horizontal="center" vertical="center"/>
    </xf>
    <xf numFmtId="3" fontId="1" fillId="0" borderId="19" xfId="0" applyNumberFormat="1" applyFont="1" applyFill="1" applyBorder="1" applyAlignment="1">
      <alignment horizontal="center" vertical="center"/>
    </xf>
    <xf numFmtId="3" fontId="1" fillId="0" borderId="71" xfId="0" applyNumberFormat="1" applyFont="1" applyFill="1" applyBorder="1" applyAlignment="1">
      <alignment horizontal="center" vertical="center"/>
    </xf>
    <xf numFmtId="3" fontId="1" fillId="0" borderId="51" xfId="1" applyNumberFormat="1" applyFont="1" applyFill="1" applyBorder="1" applyAlignment="1">
      <alignment vertical="center"/>
    </xf>
    <xf numFmtId="3" fontId="2" fillId="0" borderId="52" xfId="1" applyNumberFormat="1" applyFont="1" applyFill="1" applyBorder="1" applyAlignment="1">
      <alignment vertical="center"/>
    </xf>
    <xf numFmtId="3" fontId="2" fillId="0" borderId="53" xfId="1" applyNumberFormat="1" applyFont="1" applyFill="1" applyBorder="1" applyAlignment="1">
      <alignment vertical="center"/>
    </xf>
    <xf numFmtId="3" fontId="2" fillId="0" borderId="54" xfId="1" applyNumberFormat="1" applyFont="1" applyFill="1" applyBorder="1" applyAlignment="1">
      <alignment vertical="center"/>
    </xf>
    <xf numFmtId="3" fontId="1" fillId="0" borderId="55" xfId="1" applyNumberFormat="1" applyFont="1" applyFill="1" applyBorder="1" applyAlignment="1">
      <alignment vertical="center"/>
    </xf>
    <xf numFmtId="3" fontId="1" fillId="0" borderId="56" xfId="1" applyNumberFormat="1" applyFont="1" applyFill="1" applyBorder="1" applyAlignment="1">
      <alignment vertical="center"/>
    </xf>
    <xf numFmtId="3" fontId="6" fillId="0" borderId="58" xfId="1" applyNumberFormat="1" applyFont="1" applyFill="1" applyBorder="1" applyAlignment="1">
      <alignment vertical="center"/>
    </xf>
    <xf numFmtId="3" fontId="2" fillId="0" borderId="58" xfId="1" applyNumberFormat="1" applyFont="1" applyFill="1" applyBorder="1" applyAlignment="1">
      <alignment vertical="center"/>
    </xf>
    <xf numFmtId="3" fontId="2" fillId="0" borderId="57" xfId="1" applyNumberFormat="1" applyFont="1" applyFill="1" applyBorder="1" applyAlignment="1">
      <alignment vertical="center"/>
    </xf>
    <xf numFmtId="3" fontId="1" fillId="0" borderId="58" xfId="1" applyNumberFormat="1" applyFont="1" applyFill="1" applyBorder="1" applyAlignment="1">
      <alignment vertical="center"/>
    </xf>
    <xf numFmtId="4" fontId="2" fillId="0" borderId="52" xfId="1" applyNumberFormat="1" applyFont="1" applyFill="1" applyBorder="1" applyAlignment="1">
      <alignment vertical="center"/>
    </xf>
    <xf numFmtId="4" fontId="2" fillId="0" borderId="57" xfId="1" applyNumberFormat="1" applyFont="1" applyFill="1" applyBorder="1" applyAlignment="1">
      <alignment vertical="center"/>
    </xf>
    <xf numFmtId="3" fontId="6" fillId="0" borderId="0" xfId="1" applyNumberFormat="1" applyFont="1" applyFill="1" applyBorder="1" applyAlignment="1">
      <alignment vertical="center"/>
    </xf>
    <xf numFmtId="4" fontId="2" fillId="0" borderId="50" xfId="1" applyNumberFormat="1" applyFont="1" applyFill="1" applyBorder="1" applyAlignment="1">
      <alignment vertical="center"/>
    </xf>
    <xf numFmtId="3" fontId="1" fillId="0" borderId="31" xfId="4" applyNumberFormat="1" applyFont="1" applyFill="1" applyBorder="1" applyAlignment="1">
      <alignment vertical="center"/>
    </xf>
    <xf numFmtId="3" fontId="2" fillId="0" borderId="24" xfId="4" applyNumberFormat="1" applyFont="1" applyFill="1" applyBorder="1" applyAlignment="1">
      <alignment vertical="center"/>
    </xf>
    <xf numFmtId="3" fontId="2" fillId="0" borderId="10" xfId="4" applyNumberFormat="1" applyFont="1" applyFill="1" applyBorder="1" applyAlignment="1">
      <alignment vertical="center"/>
    </xf>
    <xf numFmtId="3" fontId="2" fillId="0" borderId="30" xfId="4" applyNumberFormat="1" applyFont="1" applyFill="1" applyBorder="1" applyAlignment="1">
      <alignment vertical="center"/>
    </xf>
    <xf numFmtId="3" fontId="1" fillId="0" borderId="49" xfId="4" applyNumberFormat="1" applyFont="1" applyFill="1" applyBorder="1" applyAlignment="1">
      <alignment vertical="center"/>
    </xf>
    <xf numFmtId="3" fontId="1" fillId="0" borderId="32" xfId="4" applyNumberFormat="1" applyFont="1" applyFill="1" applyBorder="1" applyAlignment="1">
      <alignment vertical="center"/>
    </xf>
    <xf numFmtId="3" fontId="6" fillId="0" borderId="29" xfId="4" applyNumberFormat="1" applyFont="1" applyFill="1" applyBorder="1" applyAlignment="1">
      <alignment vertical="center"/>
    </xf>
    <xf numFmtId="4" fontId="2" fillId="0" borderId="61" xfId="1" applyNumberFormat="1" applyFont="1" applyFill="1" applyBorder="1" applyAlignment="1">
      <alignment vertical="center"/>
    </xf>
    <xf numFmtId="4" fontId="2" fillId="0" borderId="15" xfId="1" applyNumberFormat="1" applyFont="1" applyFill="1" applyBorder="1" applyAlignment="1">
      <alignment vertical="center"/>
    </xf>
    <xf numFmtId="3" fontId="1" fillId="0" borderId="51" xfId="4" applyNumberFormat="1" applyFont="1" applyFill="1" applyBorder="1" applyAlignment="1">
      <alignment vertical="center"/>
    </xf>
    <xf numFmtId="3" fontId="2" fillId="0" borderId="52" xfId="4" applyNumberFormat="1" applyFont="1" applyFill="1" applyBorder="1" applyAlignment="1">
      <alignment vertical="center"/>
    </xf>
    <xf numFmtId="3" fontId="2" fillId="0" borderId="53" xfId="4" applyNumberFormat="1" applyFont="1" applyFill="1" applyBorder="1" applyAlignment="1">
      <alignment vertical="center"/>
    </xf>
    <xf numFmtId="3" fontId="2" fillId="0" borderId="54" xfId="4" applyNumberFormat="1" applyFont="1" applyFill="1" applyBorder="1" applyAlignment="1">
      <alignment vertical="center"/>
    </xf>
    <xf numFmtId="3" fontId="1" fillId="0" borderId="55" xfId="4" applyNumberFormat="1" applyFont="1" applyFill="1" applyBorder="1" applyAlignment="1">
      <alignment vertical="center"/>
    </xf>
    <xf numFmtId="3" fontId="1" fillId="0" borderId="56" xfId="4" applyNumberFormat="1" applyFont="1" applyFill="1" applyBorder="1" applyAlignment="1">
      <alignment vertical="center"/>
    </xf>
    <xf numFmtId="3" fontId="6" fillId="0" borderId="58" xfId="4" applyNumberFormat="1" applyFont="1" applyFill="1" applyBorder="1" applyAlignment="1">
      <alignment vertical="center"/>
    </xf>
    <xf numFmtId="3" fontId="1" fillId="0" borderId="2" xfId="1" applyNumberFormat="1" applyFont="1" applyFill="1" applyBorder="1" applyAlignment="1">
      <alignment horizontal="center" vertical="center"/>
    </xf>
    <xf numFmtId="3" fontId="1" fillId="0" borderId="5" xfId="1" applyNumberFormat="1" applyFont="1" applyFill="1" applyBorder="1" applyAlignment="1">
      <alignment horizontal="center" vertical="center"/>
    </xf>
    <xf numFmtId="3" fontId="1" fillId="0" borderId="4" xfId="1" applyNumberFormat="1" applyFont="1" applyFill="1" applyBorder="1" applyAlignment="1">
      <alignment horizontal="center" vertical="center"/>
    </xf>
    <xf numFmtId="3" fontId="1" fillId="0" borderId="16" xfId="1" applyNumberFormat="1" applyFont="1" applyFill="1" applyBorder="1" applyAlignment="1">
      <alignment horizontal="center" vertical="center" wrapText="1"/>
    </xf>
    <xf numFmtId="3" fontId="2" fillId="0" borderId="18" xfId="1" applyNumberFormat="1" applyFont="1" applyFill="1" applyBorder="1" applyAlignment="1">
      <alignment vertical="center" wrapText="1"/>
    </xf>
    <xf numFmtId="3" fontId="2" fillId="0" borderId="8" xfId="1" applyNumberFormat="1" applyFont="1" applyFill="1" applyBorder="1" applyAlignment="1">
      <alignment vertical="center" wrapText="1"/>
    </xf>
    <xf numFmtId="3" fontId="2" fillId="0" borderId="20" xfId="1" applyNumberFormat="1" applyFont="1" applyFill="1" applyBorder="1" applyAlignment="1">
      <alignment vertical="center" wrapText="1"/>
    </xf>
    <xf numFmtId="3" fontId="2" fillId="0" borderId="1" xfId="1" applyNumberFormat="1" applyFont="1" applyFill="1" applyBorder="1" applyAlignment="1">
      <alignment vertical="center" wrapText="1"/>
    </xf>
    <xf numFmtId="3" fontId="2" fillId="0" borderId="14" xfId="1" applyNumberFormat="1" applyFont="1" applyFill="1" applyBorder="1" applyAlignment="1">
      <alignment vertical="center" wrapText="1"/>
    </xf>
    <xf numFmtId="3" fontId="1" fillId="0" borderId="18" xfId="2" applyNumberFormat="1" applyFont="1" applyFill="1" applyBorder="1" applyAlignment="1">
      <alignment horizontal="center" vertical="center" wrapText="1"/>
    </xf>
    <xf numFmtId="3" fontId="1" fillId="0" borderId="1" xfId="2" applyNumberFormat="1" applyFont="1" applyFill="1" applyBorder="1" applyAlignment="1">
      <alignment horizontal="center" vertical="center" wrapText="1"/>
    </xf>
    <xf numFmtId="3" fontId="1" fillId="0" borderId="17" xfId="2" applyNumberFormat="1" applyFont="1" applyFill="1" applyBorder="1" applyAlignment="1">
      <alignment horizontal="center" vertical="center" wrapText="1"/>
    </xf>
    <xf numFmtId="3" fontId="1" fillId="0" borderId="15" xfId="2" applyNumberFormat="1" applyFont="1" applyFill="1" applyBorder="1" applyAlignment="1">
      <alignment horizontal="center" vertical="center" wrapText="1"/>
    </xf>
    <xf numFmtId="3" fontId="1" fillId="0" borderId="8" xfId="2" applyNumberFormat="1" applyFont="1" applyFill="1" applyBorder="1" applyAlignment="1">
      <alignment horizontal="center" vertical="center" wrapText="1"/>
    </xf>
    <xf numFmtId="3" fontId="1" fillId="0" borderId="14" xfId="2" applyNumberFormat="1" applyFont="1" applyFill="1" applyBorder="1" applyAlignment="1">
      <alignment horizontal="center" vertical="center" wrapText="1"/>
    </xf>
    <xf numFmtId="1" fontId="1" fillId="0" borderId="2" xfId="1" applyNumberFormat="1" applyFont="1" applyFill="1" applyBorder="1" applyAlignment="1">
      <alignment horizontal="center" vertical="center"/>
    </xf>
    <xf numFmtId="1" fontId="1" fillId="0" borderId="5" xfId="1" applyNumberFormat="1" applyFont="1" applyFill="1" applyBorder="1" applyAlignment="1">
      <alignment horizontal="center" vertical="center"/>
    </xf>
    <xf numFmtId="1" fontId="1" fillId="0" borderId="4" xfId="1" applyNumberFormat="1" applyFont="1" applyFill="1" applyBorder="1" applyAlignment="1">
      <alignment horizontal="center" vertical="center"/>
    </xf>
    <xf numFmtId="3" fontId="1" fillId="0" borderId="18" xfId="1" applyNumberFormat="1" applyFont="1" applyFill="1" applyBorder="1" applyAlignment="1">
      <alignment horizontal="center" vertical="center" wrapText="1"/>
    </xf>
    <xf numFmtId="3" fontId="1" fillId="0" borderId="8" xfId="1" applyNumberFormat="1" applyFont="1" applyFill="1" applyBorder="1" applyAlignment="1">
      <alignment horizontal="center" vertical="center" wrapText="1"/>
    </xf>
    <xf numFmtId="3" fontId="1" fillId="0" borderId="20" xfId="1" applyNumberFormat="1" applyFont="1" applyFill="1" applyBorder="1" applyAlignment="1">
      <alignment horizontal="center" vertical="center" wrapText="1"/>
    </xf>
    <xf numFmtId="3" fontId="1" fillId="0" borderId="1" xfId="1" applyNumberFormat="1" applyFont="1" applyFill="1" applyBorder="1" applyAlignment="1">
      <alignment horizontal="center" vertical="center" wrapText="1"/>
    </xf>
    <xf numFmtId="3" fontId="1" fillId="0" borderId="14" xfId="1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17" xfId="1" applyNumberFormat="1" applyFont="1" applyFill="1" applyBorder="1" applyAlignment="1">
      <alignment horizontal="center" vertical="center" wrapText="1"/>
    </xf>
    <xf numFmtId="3" fontId="1" fillId="0" borderId="7" xfId="1" applyNumberFormat="1" applyFont="1" applyFill="1" applyBorder="1" applyAlignment="1">
      <alignment horizontal="center" vertical="center" wrapText="1"/>
    </xf>
    <xf numFmtId="3" fontId="1" fillId="0" borderId="15" xfId="1" applyNumberFormat="1" applyFont="1" applyFill="1" applyBorder="1" applyAlignment="1">
      <alignment horizontal="center" vertical="center" wrapText="1"/>
    </xf>
    <xf numFmtId="3" fontId="1" fillId="0" borderId="13" xfId="1" applyNumberFormat="1" applyFont="1" applyFill="1" applyBorder="1" applyAlignment="1">
      <alignment horizontal="center" vertical="center" wrapText="1"/>
    </xf>
    <xf numFmtId="3" fontId="1" fillId="0" borderId="8" xfId="1" applyNumberFormat="1" applyFont="1" applyFill="1" applyBorder="1" applyAlignment="1">
      <alignment horizontal="center" vertical="center"/>
    </xf>
    <xf numFmtId="3" fontId="1" fillId="0" borderId="11" xfId="1" applyNumberFormat="1" applyFont="1" applyFill="1" applyBorder="1" applyAlignment="1">
      <alignment horizontal="center" vertical="center"/>
    </xf>
    <xf numFmtId="3" fontId="1" fillId="0" borderId="14" xfId="1" applyNumberFormat="1" applyFont="1" applyFill="1" applyBorder="1" applyAlignment="1">
      <alignment horizontal="center" vertical="center"/>
    </xf>
  </cellXfs>
  <cellStyles count="5">
    <cellStyle name="Normál" xfId="0" builtinId="0"/>
    <cellStyle name="Normál 2" xfId="1"/>
    <cellStyle name="Normál_részb._önáll._Címrend_2006_Gabor" xfId="2"/>
    <cellStyle name="Százalék" xfId="4" builtinId="5"/>
    <cellStyle name="Százalék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M246"/>
  <sheetViews>
    <sheetView tabSelected="1" view="pageBreakPreview" zoomScale="70" zoomScaleNormal="70" zoomScaleSheetLayoutView="70" workbookViewId="0">
      <pane xSplit="3" ySplit="8" topLeftCell="KY48" activePane="bottomRight" state="frozen"/>
      <selection pane="topRight" activeCell="C1" sqref="C1"/>
      <selection pane="bottomLeft" activeCell="A10" sqref="A10"/>
      <selection pane="bottomRight" activeCell="IE29" sqref="IE29"/>
    </sheetView>
  </sheetViews>
  <sheetFormatPr defaultColWidth="14.42578125" defaultRowHeight="15.75" x14ac:dyDescent="0.25"/>
  <cols>
    <col min="1" max="1" width="11.85546875" style="82" bestFit="1" customWidth="1"/>
    <col min="2" max="2" width="15.7109375" style="82" customWidth="1"/>
    <col min="3" max="3" width="95.5703125" style="110" customWidth="1"/>
    <col min="4" max="263" width="16.7109375" style="108" customWidth="1"/>
    <col min="264" max="264" width="17.140625" style="108" customWidth="1"/>
    <col min="265" max="324" width="16.7109375" style="108" customWidth="1"/>
    <col min="325" max="16384" width="14.42578125" style="108"/>
  </cols>
  <sheetData>
    <row r="1" spans="1:325" s="1" customFormat="1" ht="15" customHeight="1" x14ac:dyDescent="0.25">
      <c r="A1" s="205" t="s">
        <v>335</v>
      </c>
      <c r="B1" s="205"/>
      <c r="C1" s="205"/>
      <c r="D1" s="205"/>
      <c r="E1" s="205"/>
      <c r="F1" s="205"/>
      <c r="G1" s="147"/>
      <c r="H1" s="147"/>
      <c r="I1" s="147"/>
      <c r="J1" s="147"/>
      <c r="K1" s="147"/>
      <c r="L1" s="147"/>
      <c r="M1" s="147"/>
      <c r="N1" s="147"/>
      <c r="O1" s="147"/>
      <c r="P1" s="147"/>
      <c r="Q1" s="147"/>
      <c r="R1" s="147"/>
      <c r="S1" s="147"/>
      <c r="T1" s="147"/>
      <c r="U1" s="147"/>
      <c r="V1" s="147"/>
      <c r="W1" s="147"/>
      <c r="X1" s="147"/>
      <c r="Y1" s="147"/>
      <c r="Z1" s="147"/>
      <c r="AA1" s="147"/>
      <c r="AB1" s="147"/>
      <c r="AC1" s="147"/>
      <c r="AD1" s="147"/>
      <c r="AE1" s="147"/>
      <c r="AF1" s="147"/>
      <c r="AG1" s="147"/>
      <c r="AH1" s="147"/>
      <c r="AI1" s="147"/>
      <c r="AJ1" s="147"/>
      <c r="AK1" s="147"/>
      <c r="AL1" s="147"/>
      <c r="AM1" s="147"/>
      <c r="AN1" s="147"/>
      <c r="AO1" s="147"/>
      <c r="AP1" s="147"/>
      <c r="AQ1" s="147"/>
      <c r="AR1" s="147"/>
      <c r="AS1" s="147"/>
      <c r="AT1" s="147"/>
      <c r="AU1" s="147"/>
      <c r="AV1" s="147"/>
      <c r="AW1" s="147"/>
      <c r="AX1" s="147"/>
      <c r="AY1" s="147"/>
      <c r="AZ1" s="147"/>
      <c r="BA1" s="147"/>
      <c r="BB1" s="147"/>
      <c r="BC1" s="147"/>
      <c r="BD1" s="147"/>
      <c r="BE1" s="147"/>
      <c r="BF1" s="147"/>
      <c r="BG1" s="147"/>
      <c r="BH1" s="147"/>
      <c r="BI1" s="147"/>
      <c r="BJ1" s="147"/>
      <c r="BK1" s="147"/>
      <c r="BL1" s="147"/>
      <c r="BM1" s="147"/>
      <c r="BN1" s="147"/>
      <c r="BO1" s="147"/>
      <c r="BP1" s="147"/>
      <c r="BQ1" s="147"/>
      <c r="BR1" s="147"/>
      <c r="BS1" s="147"/>
      <c r="BT1" s="147"/>
      <c r="BU1" s="147"/>
      <c r="BV1" s="147"/>
      <c r="BW1" s="147"/>
      <c r="BX1" s="147"/>
      <c r="BY1" s="147"/>
      <c r="BZ1" s="147"/>
      <c r="CA1" s="147"/>
      <c r="CB1" s="147"/>
      <c r="CC1" s="147"/>
      <c r="CD1" s="147"/>
      <c r="CE1" s="147"/>
      <c r="CF1" s="147"/>
      <c r="CG1" s="147"/>
      <c r="CH1" s="147"/>
      <c r="CI1" s="147"/>
      <c r="CJ1" s="147"/>
      <c r="CK1" s="147"/>
      <c r="CL1" s="147"/>
      <c r="CM1" s="147"/>
      <c r="CN1" s="147"/>
      <c r="CO1" s="147"/>
      <c r="CP1" s="147"/>
      <c r="CQ1" s="147"/>
      <c r="CR1" s="147"/>
      <c r="CS1" s="147"/>
      <c r="CT1" s="147"/>
      <c r="CU1" s="147"/>
      <c r="CV1" s="147"/>
      <c r="CW1" s="147"/>
      <c r="CX1" s="147"/>
      <c r="CY1" s="147"/>
      <c r="CZ1" s="147"/>
      <c r="DA1" s="147"/>
      <c r="DB1" s="147"/>
      <c r="DC1" s="147"/>
      <c r="DD1" s="147"/>
      <c r="DE1" s="147"/>
      <c r="DF1" s="147"/>
      <c r="DG1" s="147"/>
      <c r="DH1" s="147"/>
      <c r="DI1" s="147"/>
      <c r="DJ1" s="147"/>
      <c r="DK1" s="147"/>
      <c r="DL1" s="147"/>
      <c r="DM1" s="147"/>
      <c r="DN1" s="147"/>
      <c r="DO1" s="147"/>
      <c r="DP1" s="147"/>
      <c r="DQ1" s="147"/>
      <c r="DR1" s="147"/>
      <c r="DS1" s="147"/>
      <c r="DT1" s="147"/>
      <c r="DU1" s="147"/>
      <c r="DV1" s="147"/>
      <c r="DW1" s="147"/>
      <c r="DX1" s="147"/>
      <c r="DY1" s="147"/>
      <c r="DZ1" s="147"/>
      <c r="EA1" s="147"/>
      <c r="EB1" s="147"/>
      <c r="EC1" s="147"/>
      <c r="ED1" s="147"/>
      <c r="EE1" s="147"/>
      <c r="EF1" s="147"/>
      <c r="EG1" s="147"/>
      <c r="EH1" s="147"/>
      <c r="EI1" s="147"/>
      <c r="EJ1" s="147"/>
      <c r="EK1" s="147"/>
      <c r="EL1" s="147"/>
      <c r="EM1" s="147"/>
      <c r="EN1" s="147"/>
      <c r="EO1" s="147"/>
      <c r="EP1" s="147"/>
      <c r="EQ1" s="147"/>
      <c r="ER1" s="147"/>
      <c r="ES1" s="147"/>
      <c r="ET1" s="147"/>
      <c r="EU1" s="147"/>
      <c r="EV1" s="147"/>
      <c r="EW1" s="147"/>
      <c r="EX1" s="147"/>
      <c r="EY1" s="147"/>
      <c r="EZ1" s="147"/>
      <c r="FA1" s="147"/>
      <c r="FB1" s="147"/>
      <c r="FC1" s="147"/>
      <c r="FD1" s="147"/>
      <c r="FE1" s="147"/>
      <c r="FF1" s="147"/>
      <c r="FG1" s="147"/>
      <c r="FH1" s="147"/>
      <c r="FI1" s="147"/>
      <c r="FJ1" s="147"/>
      <c r="FK1" s="147"/>
      <c r="FL1" s="147"/>
      <c r="FM1" s="147"/>
      <c r="FN1" s="147"/>
      <c r="FO1" s="147"/>
      <c r="FP1" s="147"/>
      <c r="FQ1" s="147"/>
      <c r="FR1" s="147"/>
      <c r="FS1" s="147"/>
      <c r="FT1" s="147"/>
      <c r="FU1" s="147"/>
      <c r="FV1" s="147"/>
      <c r="FW1" s="147"/>
      <c r="FX1" s="147"/>
      <c r="FY1" s="147"/>
      <c r="FZ1" s="147"/>
      <c r="GA1" s="147"/>
      <c r="GB1" s="147"/>
      <c r="GC1" s="147"/>
      <c r="GD1" s="147"/>
      <c r="GE1" s="147"/>
      <c r="GF1" s="147"/>
      <c r="GG1" s="147"/>
      <c r="GH1" s="147"/>
      <c r="GI1" s="147"/>
      <c r="GJ1" s="147"/>
      <c r="GK1" s="147"/>
      <c r="GL1" s="147"/>
      <c r="GM1" s="147"/>
      <c r="GN1" s="147"/>
      <c r="GO1" s="147"/>
      <c r="GP1" s="147"/>
      <c r="GQ1" s="147"/>
      <c r="GR1" s="147"/>
      <c r="GS1" s="147"/>
      <c r="GT1" s="147"/>
      <c r="GU1" s="147"/>
      <c r="GV1" s="147"/>
      <c r="GW1" s="147"/>
      <c r="GX1" s="147"/>
      <c r="GY1" s="147"/>
      <c r="GZ1" s="147"/>
      <c r="HA1" s="147"/>
      <c r="HB1" s="147"/>
      <c r="HC1" s="147"/>
      <c r="HD1" s="147"/>
      <c r="HE1" s="147"/>
      <c r="HF1" s="147"/>
      <c r="HG1" s="147"/>
      <c r="HH1" s="147"/>
      <c r="HI1" s="147"/>
      <c r="HJ1" s="147"/>
      <c r="HK1" s="147"/>
      <c r="HL1" s="147"/>
      <c r="HM1" s="147"/>
      <c r="HN1" s="147"/>
      <c r="HO1" s="147"/>
      <c r="HP1" s="147"/>
      <c r="HQ1" s="147"/>
      <c r="HR1" s="147"/>
      <c r="HS1" s="147"/>
      <c r="HT1" s="147"/>
      <c r="HU1" s="147"/>
      <c r="HV1" s="147"/>
      <c r="HW1" s="147"/>
      <c r="HX1" s="147"/>
      <c r="HY1" s="147"/>
      <c r="HZ1" s="147"/>
      <c r="IA1" s="147"/>
      <c r="IB1" s="147"/>
      <c r="IC1" s="147"/>
      <c r="ID1" s="147"/>
      <c r="IE1" s="147"/>
      <c r="IF1" s="147"/>
      <c r="IG1" s="147"/>
      <c r="IH1" s="147"/>
      <c r="II1" s="147"/>
      <c r="IJ1" s="147"/>
      <c r="IK1" s="147"/>
      <c r="IL1" s="147"/>
      <c r="IM1" s="147"/>
      <c r="IN1" s="147"/>
      <c r="IO1" s="147"/>
      <c r="IP1" s="147"/>
      <c r="IQ1" s="147"/>
      <c r="IR1" s="147"/>
      <c r="IS1" s="147"/>
      <c r="IT1" s="147"/>
      <c r="IU1" s="147"/>
      <c r="IV1" s="147"/>
      <c r="IW1" s="147"/>
      <c r="IX1" s="147"/>
      <c r="IY1" s="147"/>
      <c r="IZ1" s="147"/>
      <c r="JA1" s="147"/>
      <c r="JB1" s="147"/>
      <c r="JC1" s="147"/>
      <c r="JD1" s="147"/>
      <c r="JE1" s="147"/>
      <c r="JF1" s="147"/>
      <c r="JG1" s="147"/>
      <c r="JH1" s="147"/>
      <c r="JI1" s="147"/>
      <c r="JJ1" s="147"/>
      <c r="JK1" s="147"/>
      <c r="JL1" s="147"/>
      <c r="JM1" s="147"/>
      <c r="JN1" s="147"/>
      <c r="JO1" s="147"/>
      <c r="JP1" s="147"/>
      <c r="JQ1" s="147"/>
      <c r="JR1" s="147"/>
      <c r="JS1" s="147"/>
      <c r="JT1" s="147"/>
      <c r="JU1" s="147"/>
      <c r="JV1" s="147"/>
      <c r="JW1" s="147"/>
      <c r="JX1" s="147"/>
      <c r="JY1" s="147"/>
      <c r="JZ1" s="147"/>
      <c r="KA1" s="147"/>
      <c r="KB1" s="147"/>
      <c r="KC1" s="147"/>
      <c r="KD1" s="147"/>
      <c r="KE1" s="147"/>
      <c r="KF1" s="147"/>
      <c r="KG1" s="147"/>
      <c r="KH1" s="147"/>
      <c r="KI1" s="147"/>
      <c r="KJ1" s="147"/>
      <c r="KK1" s="147"/>
      <c r="KL1" s="147"/>
      <c r="KM1" s="147"/>
      <c r="KN1" s="147"/>
      <c r="KO1" s="147"/>
      <c r="KP1" s="147"/>
      <c r="KQ1" s="147"/>
      <c r="KR1" s="147"/>
      <c r="KS1" s="147"/>
      <c r="KT1" s="147"/>
      <c r="KU1" s="147"/>
      <c r="KV1" s="147"/>
      <c r="KW1" s="147"/>
      <c r="KX1" s="147"/>
      <c r="KY1" s="147"/>
      <c r="KZ1" s="147"/>
      <c r="LA1" s="147"/>
      <c r="LB1" s="147"/>
      <c r="LC1" s="147"/>
      <c r="LD1" s="147"/>
      <c r="LE1" s="147"/>
      <c r="LF1" s="205"/>
      <c r="LG1" s="205"/>
      <c r="LH1" s="147"/>
      <c r="LI1" s="147"/>
      <c r="LJ1" s="147"/>
      <c r="LK1" s="147"/>
      <c r="LL1" s="147"/>
    </row>
    <row r="2" spans="1:325" s="1" customFormat="1" ht="24.75" customHeight="1" x14ac:dyDescent="0.25">
      <c r="A2" s="205"/>
      <c r="B2" s="205"/>
      <c r="C2" s="205"/>
      <c r="D2" s="205"/>
      <c r="E2" s="205"/>
      <c r="F2" s="205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  <c r="S2" s="147"/>
      <c r="T2" s="147"/>
      <c r="U2" s="147"/>
      <c r="V2" s="147"/>
      <c r="W2" s="147"/>
      <c r="X2" s="147"/>
      <c r="Y2" s="147"/>
      <c r="Z2" s="147"/>
      <c r="AA2" s="147"/>
      <c r="AB2" s="147"/>
      <c r="AC2" s="147"/>
      <c r="AD2" s="147"/>
      <c r="AE2" s="147"/>
      <c r="AF2" s="147"/>
      <c r="AG2" s="147"/>
      <c r="AH2" s="147"/>
      <c r="AI2" s="147"/>
      <c r="AJ2" s="147"/>
      <c r="AK2" s="147"/>
      <c r="AL2" s="147"/>
      <c r="AM2" s="147"/>
      <c r="AN2" s="147"/>
      <c r="AO2" s="147"/>
      <c r="AP2" s="147"/>
      <c r="AQ2" s="147"/>
      <c r="AR2" s="147"/>
      <c r="AS2" s="147"/>
      <c r="AT2" s="147"/>
      <c r="AU2" s="147"/>
      <c r="AV2" s="147"/>
      <c r="AW2" s="147"/>
      <c r="AX2" s="147"/>
      <c r="AY2" s="147"/>
      <c r="AZ2" s="147"/>
      <c r="BA2" s="147"/>
      <c r="BB2" s="147"/>
      <c r="BC2" s="147"/>
      <c r="BD2" s="147"/>
      <c r="BE2" s="147"/>
      <c r="BF2" s="147"/>
      <c r="BG2" s="147"/>
      <c r="BH2" s="147"/>
      <c r="BI2" s="147"/>
      <c r="BJ2" s="147"/>
      <c r="BK2" s="147"/>
      <c r="BL2" s="147"/>
      <c r="BM2" s="147"/>
      <c r="BN2" s="147"/>
      <c r="BO2" s="147"/>
      <c r="BP2" s="147"/>
      <c r="BQ2" s="147"/>
      <c r="BR2" s="147"/>
      <c r="BS2" s="147"/>
      <c r="BT2" s="147"/>
      <c r="BU2" s="147"/>
      <c r="BV2" s="147"/>
      <c r="BW2" s="147"/>
      <c r="BX2" s="147"/>
      <c r="BY2" s="147"/>
      <c r="BZ2" s="147"/>
      <c r="CA2" s="147"/>
      <c r="CB2" s="147"/>
      <c r="CC2" s="147"/>
      <c r="CD2" s="147"/>
      <c r="CE2" s="147"/>
      <c r="CF2" s="147"/>
      <c r="CG2" s="147"/>
      <c r="CH2" s="147"/>
      <c r="CI2" s="147"/>
      <c r="CJ2" s="147"/>
      <c r="CK2" s="147"/>
      <c r="CL2" s="147"/>
      <c r="CM2" s="147"/>
      <c r="CN2" s="147"/>
      <c r="CO2" s="147"/>
      <c r="CP2" s="147"/>
      <c r="CQ2" s="147"/>
      <c r="CR2" s="147"/>
      <c r="CS2" s="147"/>
      <c r="CT2" s="147"/>
      <c r="CU2" s="147"/>
      <c r="CV2" s="147"/>
      <c r="CW2" s="147"/>
      <c r="CX2" s="147"/>
      <c r="CY2" s="147"/>
      <c r="CZ2" s="147"/>
      <c r="DA2" s="147"/>
      <c r="DB2" s="147"/>
      <c r="DC2" s="147"/>
      <c r="DD2" s="147"/>
      <c r="DE2" s="147"/>
      <c r="DF2" s="147"/>
      <c r="DG2" s="147"/>
      <c r="DH2" s="147"/>
      <c r="DI2" s="147"/>
      <c r="DJ2" s="147"/>
      <c r="DK2" s="147"/>
      <c r="DL2" s="147"/>
      <c r="DM2" s="147"/>
      <c r="DN2" s="147"/>
      <c r="DO2" s="147"/>
      <c r="DP2" s="147"/>
      <c r="DQ2" s="147"/>
      <c r="DR2" s="147"/>
      <c r="DS2" s="147"/>
      <c r="DT2" s="147"/>
      <c r="DU2" s="147"/>
      <c r="DV2" s="147"/>
      <c r="DW2" s="147"/>
      <c r="DX2" s="147"/>
      <c r="DY2" s="147"/>
      <c r="DZ2" s="147"/>
      <c r="EA2" s="147"/>
      <c r="EB2" s="147"/>
      <c r="EC2" s="147"/>
      <c r="ED2" s="147"/>
      <c r="EE2" s="147"/>
      <c r="EF2" s="147"/>
      <c r="EG2" s="147"/>
      <c r="EH2" s="147"/>
      <c r="EI2" s="147"/>
      <c r="EJ2" s="147"/>
      <c r="EK2" s="147"/>
      <c r="EL2" s="147"/>
      <c r="EM2" s="147"/>
      <c r="EN2" s="147"/>
      <c r="EO2" s="147"/>
      <c r="EP2" s="147"/>
      <c r="EQ2" s="147"/>
      <c r="ER2" s="147"/>
      <c r="ES2" s="147"/>
      <c r="ET2" s="147"/>
      <c r="EU2" s="147"/>
      <c r="EV2" s="147"/>
      <c r="EW2" s="147"/>
      <c r="EX2" s="147"/>
      <c r="EY2" s="147"/>
      <c r="EZ2" s="147"/>
      <c r="FA2" s="147"/>
      <c r="FB2" s="147"/>
      <c r="FC2" s="147"/>
      <c r="FD2" s="147"/>
      <c r="FE2" s="147"/>
      <c r="FF2" s="147"/>
      <c r="FG2" s="147"/>
      <c r="FH2" s="147"/>
      <c r="FI2" s="147"/>
      <c r="FJ2" s="147"/>
      <c r="FK2" s="147"/>
      <c r="FL2" s="147"/>
      <c r="FM2" s="147"/>
      <c r="FN2" s="147"/>
      <c r="FO2" s="147"/>
      <c r="FP2" s="147"/>
      <c r="FQ2" s="147"/>
      <c r="FR2" s="147"/>
      <c r="FS2" s="147"/>
      <c r="FT2" s="147"/>
      <c r="FU2" s="147"/>
      <c r="FV2" s="147"/>
      <c r="FW2" s="147"/>
      <c r="FX2" s="147"/>
      <c r="FY2" s="147"/>
      <c r="FZ2" s="147"/>
      <c r="GA2" s="147"/>
      <c r="GB2" s="147"/>
      <c r="GC2" s="147"/>
      <c r="GD2" s="147"/>
      <c r="GE2" s="147"/>
      <c r="GF2" s="147"/>
      <c r="GG2" s="147"/>
      <c r="GH2" s="147"/>
      <c r="GI2" s="147"/>
      <c r="GJ2" s="147"/>
      <c r="GK2" s="147"/>
      <c r="GL2" s="147"/>
      <c r="GM2" s="147"/>
      <c r="GN2" s="147"/>
      <c r="GO2" s="147"/>
      <c r="GP2" s="147"/>
      <c r="GQ2" s="147"/>
      <c r="GR2" s="147"/>
      <c r="GS2" s="147"/>
      <c r="GT2" s="147"/>
      <c r="GU2" s="147"/>
      <c r="GV2" s="147"/>
      <c r="GW2" s="147"/>
      <c r="GX2" s="147"/>
      <c r="GY2" s="147"/>
      <c r="GZ2" s="147"/>
      <c r="HA2" s="147"/>
      <c r="HB2" s="147"/>
      <c r="HC2" s="147"/>
      <c r="HD2" s="147"/>
      <c r="HE2" s="147"/>
      <c r="HF2" s="147"/>
      <c r="HG2" s="147"/>
      <c r="HH2" s="147"/>
      <c r="HI2" s="147"/>
      <c r="HJ2" s="147"/>
      <c r="HK2" s="147"/>
      <c r="HL2" s="147"/>
      <c r="HM2" s="147"/>
      <c r="HN2" s="147"/>
      <c r="HO2" s="147"/>
      <c r="HP2" s="147"/>
      <c r="HQ2" s="147"/>
      <c r="HR2" s="147"/>
      <c r="HS2" s="147"/>
      <c r="HT2" s="147"/>
      <c r="HU2" s="147"/>
      <c r="HV2" s="147"/>
      <c r="HW2" s="147"/>
      <c r="HX2" s="147"/>
      <c r="HY2" s="147"/>
      <c r="HZ2" s="147"/>
      <c r="IA2" s="147"/>
      <c r="IB2" s="147"/>
      <c r="IC2" s="147"/>
      <c r="ID2" s="147"/>
      <c r="IE2" s="147"/>
      <c r="IF2" s="147"/>
      <c r="IG2" s="147"/>
      <c r="IH2" s="147"/>
      <c r="II2" s="147"/>
      <c r="IJ2" s="147"/>
      <c r="IK2" s="147"/>
      <c r="IL2" s="147"/>
      <c r="IM2" s="147"/>
      <c r="IN2" s="147"/>
      <c r="IO2" s="147"/>
      <c r="IP2" s="147"/>
      <c r="IQ2" s="147"/>
      <c r="IR2" s="147"/>
      <c r="IS2" s="147"/>
      <c r="IT2" s="147"/>
      <c r="IU2" s="147"/>
      <c r="IV2" s="147"/>
      <c r="IW2" s="147"/>
      <c r="IX2" s="147"/>
      <c r="IY2" s="147"/>
      <c r="IZ2" s="147"/>
      <c r="JA2" s="147"/>
      <c r="JB2" s="147"/>
      <c r="JC2" s="147"/>
      <c r="JD2" s="147"/>
      <c r="JE2" s="147"/>
      <c r="JF2" s="147"/>
      <c r="JG2" s="147"/>
      <c r="JH2" s="147"/>
      <c r="JI2" s="147"/>
      <c r="JJ2" s="147"/>
      <c r="JK2" s="147"/>
      <c r="JL2" s="147"/>
      <c r="JM2" s="147"/>
      <c r="JN2" s="147"/>
      <c r="JO2" s="147"/>
      <c r="JP2" s="147"/>
      <c r="JQ2" s="147"/>
      <c r="JR2" s="147"/>
      <c r="JS2" s="147"/>
      <c r="JT2" s="147"/>
      <c r="JU2" s="147"/>
      <c r="JV2" s="147"/>
      <c r="JW2" s="147"/>
      <c r="JX2" s="147"/>
      <c r="JY2" s="147"/>
      <c r="JZ2" s="147"/>
      <c r="KA2" s="147"/>
      <c r="KB2" s="147"/>
      <c r="KC2" s="147"/>
      <c r="KD2" s="147"/>
      <c r="KE2" s="147"/>
      <c r="KF2" s="147"/>
      <c r="KG2" s="147"/>
      <c r="KH2" s="147"/>
      <c r="KI2" s="147"/>
      <c r="KJ2" s="147"/>
      <c r="KK2" s="147"/>
      <c r="KL2" s="147"/>
      <c r="KM2" s="147"/>
      <c r="KN2" s="147"/>
      <c r="KO2" s="147"/>
      <c r="KP2" s="147"/>
      <c r="KQ2" s="147"/>
      <c r="KR2" s="147"/>
      <c r="KS2" s="147"/>
      <c r="KT2" s="147"/>
      <c r="KU2" s="147"/>
      <c r="KV2" s="147"/>
      <c r="KW2" s="147"/>
      <c r="KX2" s="147"/>
      <c r="KY2" s="147"/>
      <c r="KZ2" s="147"/>
      <c r="LA2" s="147"/>
      <c r="LB2" s="147"/>
      <c r="LC2" s="147"/>
      <c r="LD2" s="147"/>
      <c r="LE2" s="147"/>
      <c r="LF2" s="147"/>
      <c r="LG2" s="147"/>
      <c r="LH2" s="147"/>
      <c r="LI2" s="147"/>
      <c r="LJ2" s="147"/>
      <c r="LK2" s="147"/>
      <c r="LL2" s="147"/>
    </row>
    <row r="3" spans="1:325" s="1" customFormat="1" ht="16.5" thickBot="1" x14ac:dyDescent="0.3">
      <c r="C3" s="2"/>
      <c r="L3" s="3"/>
      <c r="O3" s="3" t="s">
        <v>145</v>
      </c>
      <c r="AA3" s="3" t="s">
        <v>145</v>
      </c>
      <c r="AM3" s="3" t="s">
        <v>145</v>
      </c>
      <c r="AS3" s="3" t="s">
        <v>145</v>
      </c>
      <c r="AV3" s="3"/>
      <c r="AY3" s="3"/>
      <c r="BB3" s="3"/>
      <c r="BE3" s="3"/>
      <c r="BK3" s="3" t="s">
        <v>145</v>
      </c>
      <c r="BN3" s="3"/>
      <c r="BQ3" s="3"/>
      <c r="BT3" s="3"/>
      <c r="BW3" s="3" t="s">
        <v>145</v>
      </c>
      <c r="BZ3" s="3"/>
      <c r="CC3" s="3"/>
      <c r="CF3" s="3"/>
      <c r="CI3" s="3" t="s">
        <v>145</v>
      </c>
      <c r="CL3" s="3"/>
      <c r="CO3" s="3"/>
      <c r="CR3" s="3"/>
      <c r="CU3" s="3" t="s">
        <v>145</v>
      </c>
      <c r="CX3" s="3"/>
      <c r="DA3" s="3"/>
      <c r="DD3" s="3"/>
      <c r="DG3" s="3" t="s">
        <v>145</v>
      </c>
      <c r="DJ3" s="3"/>
      <c r="DM3" s="3"/>
      <c r="DS3" s="3" t="s">
        <v>145</v>
      </c>
      <c r="DV3" s="3"/>
      <c r="DY3" s="3"/>
      <c r="EE3" s="3" t="s">
        <v>145</v>
      </c>
      <c r="EH3" s="3"/>
      <c r="EK3" s="3"/>
      <c r="EN3" s="3"/>
      <c r="EQ3" s="3" t="s">
        <v>145</v>
      </c>
      <c r="ET3" s="3"/>
      <c r="EW3" s="3"/>
      <c r="EZ3" s="3"/>
      <c r="FC3" s="3" t="s">
        <v>145</v>
      </c>
      <c r="FF3" s="3"/>
      <c r="FI3" s="3"/>
      <c r="FL3" s="3"/>
      <c r="FO3" s="3" t="s">
        <v>145</v>
      </c>
      <c r="FR3" s="3"/>
      <c r="FU3" s="3"/>
      <c r="FX3" s="3" t="s">
        <v>145</v>
      </c>
      <c r="GA3" s="3"/>
      <c r="GD3" s="3"/>
      <c r="GG3" s="3" t="s">
        <v>145</v>
      </c>
      <c r="GJ3" s="3"/>
      <c r="GM3" s="3"/>
      <c r="GP3" s="3" t="s">
        <v>145</v>
      </c>
      <c r="GS3" s="3"/>
      <c r="GV3" s="3"/>
      <c r="GY3" s="3"/>
      <c r="HB3" s="3" t="s">
        <v>145</v>
      </c>
      <c r="HE3" s="3"/>
      <c r="HH3" s="3"/>
      <c r="HK3" s="3"/>
      <c r="HN3" s="3" t="s">
        <v>145</v>
      </c>
      <c r="HQ3" s="3"/>
      <c r="HT3" s="3"/>
      <c r="HW3" s="3"/>
      <c r="HZ3" s="3" t="s">
        <v>145</v>
      </c>
      <c r="IC3" s="3"/>
      <c r="IF3" s="3"/>
      <c r="II3" s="3"/>
      <c r="IL3" s="3" t="s">
        <v>145</v>
      </c>
      <c r="IO3" s="3"/>
      <c r="IR3" s="3"/>
      <c r="IU3" s="3"/>
      <c r="IX3" s="3" t="s">
        <v>145</v>
      </c>
      <c r="JA3" s="3"/>
      <c r="JD3" s="3" t="s">
        <v>145</v>
      </c>
      <c r="JG3" s="3"/>
      <c r="JJ3" s="3"/>
      <c r="JM3" s="3"/>
      <c r="JP3" s="3" t="s">
        <v>145</v>
      </c>
      <c r="JS3" s="3"/>
      <c r="JV3" s="3"/>
      <c r="JY3" s="3"/>
      <c r="KB3" s="3" t="s">
        <v>145</v>
      </c>
      <c r="KE3" s="3"/>
      <c r="KH3" s="3"/>
      <c r="KI3" s="3"/>
      <c r="KJ3" s="3"/>
      <c r="KK3" s="3"/>
      <c r="KL3" s="3"/>
      <c r="KM3" s="3"/>
      <c r="KN3" s="3"/>
      <c r="KO3" s="3"/>
      <c r="KP3" s="3"/>
      <c r="KQ3" s="3"/>
      <c r="KT3" s="3"/>
      <c r="KU3" s="3"/>
      <c r="KV3" s="3"/>
      <c r="KW3" s="3"/>
      <c r="KX3" s="3"/>
      <c r="KY3" s="3"/>
      <c r="KZ3" s="3"/>
      <c r="LC3" s="3" t="s">
        <v>145</v>
      </c>
      <c r="LF3" s="3" t="s">
        <v>145</v>
      </c>
      <c r="LI3" s="3"/>
      <c r="LL3" s="3" t="s">
        <v>145</v>
      </c>
    </row>
    <row r="4" spans="1:325" s="4" customFormat="1" ht="16.5" thickBot="1" x14ac:dyDescent="0.3">
      <c r="A4" s="185" t="s">
        <v>0</v>
      </c>
      <c r="B4" s="206" t="s">
        <v>227</v>
      </c>
      <c r="C4" s="210" t="s">
        <v>1</v>
      </c>
      <c r="D4" s="183" t="s">
        <v>4</v>
      </c>
      <c r="E4" s="183"/>
      <c r="F4" s="184"/>
      <c r="G4" s="182" t="s">
        <v>110</v>
      </c>
      <c r="H4" s="183"/>
      <c r="I4" s="184"/>
      <c r="J4" s="182" t="s">
        <v>109</v>
      </c>
      <c r="K4" s="183"/>
      <c r="L4" s="184"/>
      <c r="M4" s="182" t="s">
        <v>108</v>
      </c>
      <c r="N4" s="183"/>
      <c r="O4" s="184"/>
      <c r="P4" s="182" t="s">
        <v>107</v>
      </c>
      <c r="Q4" s="183"/>
      <c r="R4" s="184"/>
      <c r="S4" s="182" t="s">
        <v>106</v>
      </c>
      <c r="T4" s="183"/>
      <c r="U4" s="184"/>
      <c r="V4" s="182" t="s">
        <v>105</v>
      </c>
      <c r="W4" s="183"/>
      <c r="X4" s="184"/>
      <c r="Y4" s="182" t="s">
        <v>104</v>
      </c>
      <c r="Z4" s="183"/>
      <c r="AA4" s="184"/>
      <c r="AB4" s="197">
        <v>2101</v>
      </c>
      <c r="AC4" s="198"/>
      <c r="AD4" s="199"/>
      <c r="AE4" s="182" t="s">
        <v>5</v>
      </c>
      <c r="AF4" s="183"/>
      <c r="AG4" s="184"/>
      <c r="AH4" s="182" t="s">
        <v>6</v>
      </c>
      <c r="AI4" s="183"/>
      <c r="AJ4" s="184"/>
      <c r="AK4" s="182" t="s">
        <v>7</v>
      </c>
      <c r="AL4" s="183"/>
      <c r="AM4" s="184"/>
      <c r="AN4" s="182" t="s">
        <v>8</v>
      </c>
      <c r="AO4" s="183"/>
      <c r="AP4" s="184"/>
      <c r="AQ4" s="197">
        <v>5115</v>
      </c>
      <c r="AR4" s="198"/>
      <c r="AS4" s="199"/>
      <c r="AT4" s="182" t="s">
        <v>113</v>
      </c>
      <c r="AU4" s="183"/>
      <c r="AV4" s="184"/>
      <c r="AW4" s="182" t="s">
        <v>114</v>
      </c>
      <c r="AX4" s="183"/>
      <c r="AY4" s="184"/>
      <c r="AZ4" s="182" t="s">
        <v>10</v>
      </c>
      <c r="BA4" s="183"/>
      <c r="BB4" s="184"/>
      <c r="BC4" s="182" t="s">
        <v>11</v>
      </c>
      <c r="BD4" s="183"/>
      <c r="BE4" s="184"/>
      <c r="BF4" s="182" t="s">
        <v>12</v>
      </c>
      <c r="BG4" s="183"/>
      <c r="BH4" s="184"/>
      <c r="BI4" s="182" t="s">
        <v>14</v>
      </c>
      <c r="BJ4" s="183"/>
      <c r="BK4" s="184"/>
      <c r="BL4" s="182" t="s">
        <v>15</v>
      </c>
      <c r="BM4" s="183"/>
      <c r="BN4" s="184"/>
      <c r="BO4" s="182" t="s">
        <v>16</v>
      </c>
      <c r="BP4" s="183"/>
      <c r="BQ4" s="184"/>
      <c r="BR4" s="182" t="s">
        <v>18</v>
      </c>
      <c r="BS4" s="183"/>
      <c r="BT4" s="184"/>
      <c r="BU4" s="182" t="s">
        <v>148</v>
      </c>
      <c r="BV4" s="183"/>
      <c r="BW4" s="184"/>
      <c r="BX4" s="197">
        <v>5210</v>
      </c>
      <c r="BY4" s="198"/>
      <c r="BZ4" s="199"/>
      <c r="CA4" s="182" t="s">
        <v>20</v>
      </c>
      <c r="CB4" s="183"/>
      <c r="CC4" s="184"/>
      <c r="CD4" s="182" t="s">
        <v>21</v>
      </c>
      <c r="CE4" s="183"/>
      <c r="CF4" s="184"/>
      <c r="CG4" s="182" t="s">
        <v>23</v>
      </c>
      <c r="CH4" s="183"/>
      <c r="CI4" s="184"/>
      <c r="CJ4" s="182" t="s">
        <v>24</v>
      </c>
      <c r="CK4" s="183"/>
      <c r="CL4" s="184"/>
      <c r="CM4" s="182" t="s">
        <v>116</v>
      </c>
      <c r="CN4" s="183"/>
      <c r="CO4" s="184"/>
      <c r="CP4" s="182" t="s">
        <v>26</v>
      </c>
      <c r="CQ4" s="183"/>
      <c r="CR4" s="184"/>
      <c r="CS4" s="182" t="s">
        <v>27</v>
      </c>
      <c r="CT4" s="183"/>
      <c r="CU4" s="184"/>
      <c r="CV4" s="182" t="s">
        <v>28</v>
      </c>
      <c r="CW4" s="183"/>
      <c r="CX4" s="184"/>
      <c r="CY4" s="182" t="s">
        <v>30</v>
      </c>
      <c r="CZ4" s="183"/>
      <c r="DA4" s="184"/>
      <c r="DB4" s="182" t="s">
        <v>260</v>
      </c>
      <c r="DC4" s="183"/>
      <c r="DD4" s="184"/>
      <c r="DE4" s="197">
        <v>5407</v>
      </c>
      <c r="DF4" s="198"/>
      <c r="DG4" s="199"/>
      <c r="DH4" s="182" t="s">
        <v>31</v>
      </c>
      <c r="DI4" s="183"/>
      <c r="DJ4" s="184"/>
      <c r="DK4" s="182" t="s">
        <v>118</v>
      </c>
      <c r="DL4" s="183"/>
      <c r="DM4" s="184"/>
      <c r="DN4" s="182" t="s">
        <v>120</v>
      </c>
      <c r="DO4" s="183"/>
      <c r="DP4" s="184"/>
      <c r="DQ4" s="197">
        <v>5505</v>
      </c>
      <c r="DR4" s="198"/>
      <c r="DS4" s="199"/>
      <c r="DT4" s="182" t="s">
        <v>121</v>
      </c>
      <c r="DU4" s="183"/>
      <c r="DV4" s="184"/>
      <c r="DW4" s="182" t="s">
        <v>32</v>
      </c>
      <c r="DX4" s="183"/>
      <c r="DY4" s="184"/>
      <c r="DZ4" s="182" t="s">
        <v>34</v>
      </c>
      <c r="EA4" s="183"/>
      <c r="EB4" s="184"/>
      <c r="EC4" s="182" t="s">
        <v>36</v>
      </c>
      <c r="ED4" s="183"/>
      <c r="EE4" s="184"/>
      <c r="EF4" s="182" t="s">
        <v>37</v>
      </c>
      <c r="EG4" s="183"/>
      <c r="EH4" s="184"/>
      <c r="EI4" s="182" t="s">
        <v>146</v>
      </c>
      <c r="EJ4" s="183"/>
      <c r="EK4" s="184"/>
      <c r="EL4" s="182" t="s">
        <v>39</v>
      </c>
      <c r="EM4" s="183"/>
      <c r="EN4" s="184"/>
      <c r="EO4" s="182" t="s">
        <v>40</v>
      </c>
      <c r="EP4" s="183"/>
      <c r="EQ4" s="184"/>
      <c r="ER4" s="182" t="s">
        <v>42</v>
      </c>
      <c r="ES4" s="183"/>
      <c r="ET4" s="184"/>
      <c r="EU4" s="182" t="s">
        <v>43</v>
      </c>
      <c r="EV4" s="183"/>
      <c r="EW4" s="184"/>
      <c r="EX4" s="182" t="s">
        <v>122</v>
      </c>
      <c r="EY4" s="183"/>
      <c r="EZ4" s="184"/>
      <c r="FA4" s="182" t="s">
        <v>45</v>
      </c>
      <c r="FB4" s="183"/>
      <c r="FC4" s="184"/>
      <c r="FD4" s="182" t="s">
        <v>46</v>
      </c>
      <c r="FE4" s="183"/>
      <c r="FF4" s="184"/>
      <c r="FG4" s="182" t="s">
        <v>48</v>
      </c>
      <c r="FH4" s="183"/>
      <c r="FI4" s="184"/>
      <c r="FJ4" s="182" t="s">
        <v>50</v>
      </c>
      <c r="FK4" s="183"/>
      <c r="FL4" s="184"/>
      <c r="FM4" s="182" t="s">
        <v>52</v>
      </c>
      <c r="FN4" s="183"/>
      <c r="FO4" s="184"/>
      <c r="FP4" s="182" t="s">
        <v>112</v>
      </c>
      <c r="FQ4" s="183"/>
      <c r="FR4" s="184"/>
      <c r="FS4" s="182" t="s">
        <v>54</v>
      </c>
      <c r="FT4" s="183"/>
      <c r="FU4" s="184"/>
      <c r="FV4" s="182" t="s">
        <v>55</v>
      </c>
      <c r="FW4" s="183"/>
      <c r="FX4" s="184"/>
      <c r="FY4" s="182" t="s">
        <v>56</v>
      </c>
      <c r="FZ4" s="183"/>
      <c r="GA4" s="184"/>
      <c r="GB4" s="182" t="s">
        <v>123</v>
      </c>
      <c r="GC4" s="183"/>
      <c r="GD4" s="184"/>
      <c r="GE4" s="182" t="s">
        <v>232</v>
      </c>
      <c r="GF4" s="183"/>
      <c r="GG4" s="184"/>
      <c r="GH4" s="182" t="s">
        <v>57</v>
      </c>
      <c r="GI4" s="183"/>
      <c r="GJ4" s="184"/>
      <c r="GK4" s="182" t="s">
        <v>58</v>
      </c>
      <c r="GL4" s="183"/>
      <c r="GM4" s="184"/>
      <c r="GN4" s="182" t="s">
        <v>59</v>
      </c>
      <c r="GO4" s="183"/>
      <c r="GP4" s="184"/>
      <c r="GQ4" s="182" t="s">
        <v>61</v>
      </c>
      <c r="GR4" s="183"/>
      <c r="GS4" s="184"/>
      <c r="GT4" s="182" t="s">
        <v>63</v>
      </c>
      <c r="GU4" s="183"/>
      <c r="GV4" s="184"/>
      <c r="GW4" s="182" t="s">
        <v>64</v>
      </c>
      <c r="GX4" s="183"/>
      <c r="GY4" s="184"/>
      <c r="GZ4" s="182" t="s">
        <v>65</v>
      </c>
      <c r="HA4" s="183"/>
      <c r="HB4" s="184"/>
      <c r="HC4" s="182" t="s">
        <v>67</v>
      </c>
      <c r="HD4" s="183"/>
      <c r="HE4" s="184"/>
      <c r="HF4" s="182" t="s">
        <v>69</v>
      </c>
      <c r="HG4" s="183"/>
      <c r="HH4" s="184"/>
      <c r="HI4" s="197">
        <v>6501</v>
      </c>
      <c r="HJ4" s="198"/>
      <c r="HK4" s="199"/>
      <c r="HL4" s="182" t="s">
        <v>71</v>
      </c>
      <c r="HM4" s="183"/>
      <c r="HN4" s="184"/>
      <c r="HO4" s="182" t="s">
        <v>72</v>
      </c>
      <c r="HP4" s="183"/>
      <c r="HQ4" s="184"/>
      <c r="HR4" s="182" t="s">
        <v>74</v>
      </c>
      <c r="HS4" s="183"/>
      <c r="HT4" s="184"/>
      <c r="HU4" s="182" t="s">
        <v>76</v>
      </c>
      <c r="HV4" s="183"/>
      <c r="HW4" s="184"/>
      <c r="HX4" s="182" t="s">
        <v>78</v>
      </c>
      <c r="HY4" s="183"/>
      <c r="HZ4" s="184"/>
      <c r="IA4" s="182" t="s">
        <v>80</v>
      </c>
      <c r="IB4" s="183"/>
      <c r="IC4" s="184"/>
      <c r="ID4" s="197">
        <v>7201</v>
      </c>
      <c r="IE4" s="198"/>
      <c r="IF4" s="199"/>
      <c r="IG4" s="182" t="s">
        <v>82</v>
      </c>
      <c r="IH4" s="183"/>
      <c r="II4" s="184"/>
      <c r="IJ4" s="182" t="s">
        <v>83</v>
      </c>
      <c r="IK4" s="183"/>
      <c r="IL4" s="184"/>
      <c r="IM4" s="182" t="s">
        <v>84</v>
      </c>
      <c r="IN4" s="183"/>
      <c r="IO4" s="184"/>
      <c r="IP4" s="182" t="s">
        <v>85</v>
      </c>
      <c r="IQ4" s="183"/>
      <c r="IR4" s="184"/>
      <c r="IS4" s="182" t="s">
        <v>86</v>
      </c>
      <c r="IT4" s="183"/>
      <c r="IU4" s="184"/>
      <c r="IV4" s="182" t="s">
        <v>88</v>
      </c>
      <c r="IW4" s="183"/>
      <c r="IX4" s="184"/>
      <c r="IY4" s="182" t="s">
        <v>89</v>
      </c>
      <c r="IZ4" s="183"/>
      <c r="JA4" s="184"/>
      <c r="JB4" s="182" t="s">
        <v>90</v>
      </c>
      <c r="JC4" s="183"/>
      <c r="JD4" s="184"/>
      <c r="JE4" s="182" t="s">
        <v>92</v>
      </c>
      <c r="JF4" s="183"/>
      <c r="JG4" s="184"/>
      <c r="JH4" s="182" t="s">
        <v>93</v>
      </c>
      <c r="JI4" s="183"/>
      <c r="JJ4" s="184"/>
      <c r="JK4" s="182" t="s">
        <v>94</v>
      </c>
      <c r="JL4" s="183"/>
      <c r="JM4" s="184"/>
      <c r="JN4" s="182" t="s">
        <v>96</v>
      </c>
      <c r="JO4" s="183"/>
      <c r="JP4" s="184"/>
      <c r="JQ4" s="182" t="s">
        <v>97</v>
      </c>
      <c r="JR4" s="183"/>
      <c r="JS4" s="184"/>
      <c r="JT4" s="182" t="s">
        <v>141</v>
      </c>
      <c r="JU4" s="183"/>
      <c r="JV4" s="184"/>
      <c r="JW4" s="182" t="s">
        <v>136</v>
      </c>
      <c r="JX4" s="183"/>
      <c r="JY4" s="184"/>
      <c r="JZ4" s="182" t="s">
        <v>137</v>
      </c>
      <c r="KA4" s="183"/>
      <c r="KB4" s="184"/>
      <c r="KC4" s="182" t="s">
        <v>139</v>
      </c>
      <c r="KD4" s="183"/>
      <c r="KE4" s="184"/>
      <c r="KF4" s="182" t="s">
        <v>142</v>
      </c>
      <c r="KG4" s="183"/>
      <c r="KH4" s="184"/>
      <c r="KI4" s="197">
        <v>9128</v>
      </c>
      <c r="KJ4" s="198"/>
      <c r="KK4" s="199"/>
      <c r="KL4" s="197">
        <v>9132</v>
      </c>
      <c r="KM4" s="198"/>
      <c r="KN4" s="199"/>
      <c r="KO4" s="197">
        <v>9133</v>
      </c>
      <c r="KP4" s="198"/>
      <c r="KQ4" s="199"/>
      <c r="KR4" s="182" t="s">
        <v>99</v>
      </c>
      <c r="KS4" s="183"/>
      <c r="KT4" s="184"/>
      <c r="KU4" s="197">
        <v>9207</v>
      </c>
      <c r="KV4" s="198"/>
      <c r="KW4" s="199"/>
      <c r="KX4" s="197">
        <v>9208</v>
      </c>
      <c r="KY4" s="198"/>
      <c r="KZ4" s="199"/>
      <c r="LA4" s="182" t="s">
        <v>149</v>
      </c>
      <c r="LB4" s="183"/>
      <c r="LC4" s="184"/>
      <c r="LD4" s="182" t="s">
        <v>101</v>
      </c>
      <c r="LE4" s="183"/>
      <c r="LF4" s="184"/>
      <c r="LG4" s="182" t="s">
        <v>151</v>
      </c>
      <c r="LH4" s="183"/>
      <c r="LI4" s="184"/>
      <c r="LJ4" s="182" t="s">
        <v>244</v>
      </c>
      <c r="LK4" s="183"/>
      <c r="LL4" s="184"/>
    </row>
    <row r="5" spans="1:325" s="1" customFormat="1" ht="13.5" customHeight="1" x14ac:dyDescent="0.25">
      <c r="A5" s="209"/>
      <c r="B5" s="207"/>
      <c r="C5" s="211"/>
      <c r="D5" s="200" t="s">
        <v>126</v>
      </c>
      <c r="E5" s="200"/>
      <c r="F5" s="201"/>
      <c r="G5" s="185" t="s">
        <v>274</v>
      </c>
      <c r="H5" s="200"/>
      <c r="I5" s="201"/>
      <c r="J5" s="185" t="s">
        <v>275</v>
      </c>
      <c r="K5" s="200"/>
      <c r="L5" s="201"/>
      <c r="M5" s="185" t="s">
        <v>276</v>
      </c>
      <c r="N5" s="186"/>
      <c r="O5" s="187"/>
      <c r="P5" s="185" t="s">
        <v>277</v>
      </c>
      <c r="Q5" s="186"/>
      <c r="R5" s="187"/>
      <c r="S5" s="185" t="s">
        <v>278</v>
      </c>
      <c r="T5" s="186"/>
      <c r="U5" s="187"/>
      <c r="V5" s="185" t="s">
        <v>279</v>
      </c>
      <c r="W5" s="186"/>
      <c r="X5" s="187"/>
      <c r="Y5" s="185" t="s">
        <v>280</v>
      </c>
      <c r="Z5" s="186"/>
      <c r="AA5" s="187"/>
      <c r="AB5" s="185" t="s">
        <v>287</v>
      </c>
      <c r="AC5" s="186"/>
      <c r="AD5" s="187"/>
      <c r="AE5" s="185" t="s">
        <v>258</v>
      </c>
      <c r="AF5" s="186"/>
      <c r="AG5" s="187"/>
      <c r="AH5" s="185" t="s">
        <v>273</v>
      </c>
      <c r="AI5" s="200"/>
      <c r="AJ5" s="201"/>
      <c r="AK5" s="185" t="s">
        <v>128</v>
      </c>
      <c r="AL5" s="200"/>
      <c r="AM5" s="201"/>
      <c r="AN5" s="185" t="s">
        <v>9</v>
      </c>
      <c r="AO5" s="200"/>
      <c r="AP5" s="201"/>
      <c r="AQ5" s="185" t="s">
        <v>326</v>
      </c>
      <c r="AR5" s="200"/>
      <c r="AS5" s="201"/>
      <c r="AT5" s="185" t="s">
        <v>266</v>
      </c>
      <c r="AU5" s="200"/>
      <c r="AV5" s="201"/>
      <c r="AW5" s="185" t="s">
        <v>267</v>
      </c>
      <c r="AX5" s="200"/>
      <c r="AY5" s="201"/>
      <c r="AZ5" s="185" t="s">
        <v>129</v>
      </c>
      <c r="BA5" s="200"/>
      <c r="BB5" s="201"/>
      <c r="BC5" s="185" t="s">
        <v>268</v>
      </c>
      <c r="BD5" s="200"/>
      <c r="BE5" s="201"/>
      <c r="BF5" s="185" t="s">
        <v>13</v>
      </c>
      <c r="BG5" s="200"/>
      <c r="BH5" s="201"/>
      <c r="BI5" s="185" t="s">
        <v>115</v>
      </c>
      <c r="BJ5" s="200"/>
      <c r="BK5" s="201"/>
      <c r="BL5" s="185" t="s">
        <v>308</v>
      </c>
      <c r="BM5" s="200"/>
      <c r="BN5" s="201"/>
      <c r="BO5" s="185" t="s">
        <v>17</v>
      </c>
      <c r="BP5" s="200"/>
      <c r="BQ5" s="201"/>
      <c r="BR5" s="185" t="s">
        <v>19</v>
      </c>
      <c r="BS5" s="200"/>
      <c r="BT5" s="201"/>
      <c r="BU5" s="185" t="s">
        <v>269</v>
      </c>
      <c r="BV5" s="200"/>
      <c r="BW5" s="201"/>
      <c r="BX5" s="185" t="s">
        <v>291</v>
      </c>
      <c r="BY5" s="200"/>
      <c r="BZ5" s="201"/>
      <c r="CA5" s="185" t="s">
        <v>314</v>
      </c>
      <c r="CB5" s="200"/>
      <c r="CC5" s="201"/>
      <c r="CD5" s="185" t="s">
        <v>22</v>
      </c>
      <c r="CE5" s="200"/>
      <c r="CF5" s="201"/>
      <c r="CG5" s="185" t="s">
        <v>315</v>
      </c>
      <c r="CH5" s="200"/>
      <c r="CI5" s="201"/>
      <c r="CJ5" s="185" t="s">
        <v>25</v>
      </c>
      <c r="CK5" s="200"/>
      <c r="CL5" s="201"/>
      <c r="CM5" s="185" t="s">
        <v>117</v>
      </c>
      <c r="CN5" s="200"/>
      <c r="CO5" s="201"/>
      <c r="CP5" s="185" t="s">
        <v>130</v>
      </c>
      <c r="CQ5" s="186"/>
      <c r="CR5" s="187"/>
      <c r="CS5" s="185" t="s">
        <v>319</v>
      </c>
      <c r="CT5" s="186"/>
      <c r="CU5" s="187"/>
      <c r="CV5" s="185" t="s">
        <v>29</v>
      </c>
      <c r="CW5" s="186"/>
      <c r="CX5" s="187"/>
      <c r="CY5" s="185" t="s">
        <v>320</v>
      </c>
      <c r="CZ5" s="186"/>
      <c r="DA5" s="187"/>
      <c r="DB5" s="185" t="s">
        <v>259</v>
      </c>
      <c r="DC5" s="186"/>
      <c r="DD5" s="187"/>
      <c r="DE5" s="185" t="s">
        <v>272</v>
      </c>
      <c r="DF5" s="186"/>
      <c r="DG5" s="187"/>
      <c r="DH5" s="185" t="s">
        <v>286</v>
      </c>
      <c r="DI5" s="186"/>
      <c r="DJ5" s="187"/>
      <c r="DK5" s="185" t="s">
        <v>119</v>
      </c>
      <c r="DL5" s="186"/>
      <c r="DM5" s="187"/>
      <c r="DN5" s="185" t="s">
        <v>261</v>
      </c>
      <c r="DO5" s="186"/>
      <c r="DP5" s="187"/>
      <c r="DQ5" s="185" t="s">
        <v>307</v>
      </c>
      <c r="DR5" s="186"/>
      <c r="DS5" s="187"/>
      <c r="DT5" s="185" t="s">
        <v>316</v>
      </c>
      <c r="DU5" s="186"/>
      <c r="DV5" s="187"/>
      <c r="DW5" s="185" t="s">
        <v>33</v>
      </c>
      <c r="DX5" s="186"/>
      <c r="DY5" s="187"/>
      <c r="DZ5" s="185" t="s">
        <v>35</v>
      </c>
      <c r="EA5" s="186"/>
      <c r="EB5" s="187"/>
      <c r="EC5" s="185" t="s">
        <v>111</v>
      </c>
      <c r="ED5" s="186"/>
      <c r="EE5" s="187"/>
      <c r="EF5" s="185" t="s">
        <v>38</v>
      </c>
      <c r="EG5" s="186"/>
      <c r="EH5" s="187"/>
      <c r="EI5" s="185" t="s">
        <v>147</v>
      </c>
      <c r="EJ5" s="186"/>
      <c r="EK5" s="187"/>
      <c r="EL5" s="185" t="s">
        <v>144</v>
      </c>
      <c r="EM5" s="186"/>
      <c r="EN5" s="187"/>
      <c r="EO5" s="185" t="s">
        <v>41</v>
      </c>
      <c r="EP5" s="186"/>
      <c r="EQ5" s="187"/>
      <c r="ER5" s="185" t="s">
        <v>132</v>
      </c>
      <c r="ES5" s="186"/>
      <c r="ET5" s="187"/>
      <c r="EU5" s="185" t="s">
        <v>44</v>
      </c>
      <c r="EV5" s="186"/>
      <c r="EW5" s="187"/>
      <c r="EX5" s="185" t="s">
        <v>317</v>
      </c>
      <c r="EY5" s="186"/>
      <c r="EZ5" s="187"/>
      <c r="FA5" s="185" t="s">
        <v>131</v>
      </c>
      <c r="FB5" s="186"/>
      <c r="FC5" s="187"/>
      <c r="FD5" s="185" t="s">
        <v>47</v>
      </c>
      <c r="FE5" s="186"/>
      <c r="FF5" s="187"/>
      <c r="FG5" s="185" t="s">
        <v>49</v>
      </c>
      <c r="FH5" s="186"/>
      <c r="FI5" s="187"/>
      <c r="FJ5" s="185" t="s">
        <v>51</v>
      </c>
      <c r="FK5" s="186"/>
      <c r="FL5" s="187"/>
      <c r="FM5" s="185" t="s">
        <v>53</v>
      </c>
      <c r="FN5" s="186"/>
      <c r="FO5" s="187"/>
      <c r="FP5" s="185" t="s">
        <v>235</v>
      </c>
      <c r="FQ5" s="186"/>
      <c r="FR5" s="187"/>
      <c r="FS5" s="185" t="s">
        <v>236</v>
      </c>
      <c r="FT5" s="186"/>
      <c r="FU5" s="187"/>
      <c r="FV5" s="185" t="s">
        <v>237</v>
      </c>
      <c r="FW5" s="186"/>
      <c r="FX5" s="187"/>
      <c r="FY5" s="185" t="s">
        <v>159</v>
      </c>
      <c r="FZ5" s="186"/>
      <c r="GA5" s="187"/>
      <c r="GB5" s="185" t="s">
        <v>285</v>
      </c>
      <c r="GC5" s="186"/>
      <c r="GD5" s="187"/>
      <c r="GE5" s="185" t="s">
        <v>161</v>
      </c>
      <c r="GF5" s="186"/>
      <c r="GG5" s="187"/>
      <c r="GH5" s="185" t="s">
        <v>233</v>
      </c>
      <c r="GI5" s="186"/>
      <c r="GJ5" s="187"/>
      <c r="GK5" s="185" t="s">
        <v>238</v>
      </c>
      <c r="GL5" s="186"/>
      <c r="GM5" s="187"/>
      <c r="GN5" s="185" t="s">
        <v>60</v>
      </c>
      <c r="GO5" s="186"/>
      <c r="GP5" s="187"/>
      <c r="GQ5" s="185" t="s">
        <v>62</v>
      </c>
      <c r="GR5" s="186"/>
      <c r="GS5" s="187"/>
      <c r="GT5" s="185" t="s">
        <v>143</v>
      </c>
      <c r="GU5" s="186"/>
      <c r="GV5" s="187"/>
      <c r="GW5" s="185" t="s">
        <v>133</v>
      </c>
      <c r="GX5" s="186"/>
      <c r="GY5" s="187"/>
      <c r="GZ5" s="185" t="s">
        <v>66</v>
      </c>
      <c r="HA5" s="186"/>
      <c r="HB5" s="187"/>
      <c r="HC5" s="185" t="s">
        <v>68</v>
      </c>
      <c r="HD5" s="186"/>
      <c r="HE5" s="187"/>
      <c r="HF5" s="185" t="s">
        <v>234</v>
      </c>
      <c r="HG5" s="186"/>
      <c r="HH5" s="187"/>
      <c r="HI5" s="185" t="s">
        <v>70</v>
      </c>
      <c r="HJ5" s="186"/>
      <c r="HK5" s="187"/>
      <c r="HL5" s="185" t="s">
        <v>239</v>
      </c>
      <c r="HM5" s="186"/>
      <c r="HN5" s="187"/>
      <c r="HO5" s="185" t="s">
        <v>73</v>
      </c>
      <c r="HP5" s="186"/>
      <c r="HQ5" s="187"/>
      <c r="HR5" s="185" t="s">
        <v>75</v>
      </c>
      <c r="HS5" s="186"/>
      <c r="HT5" s="187"/>
      <c r="HU5" s="185" t="s">
        <v>77</v>
      </c>
      <c r="HV5" s="186"/>
      <c r="HW5" s="187"/>
      <c r="HX5" s="185" t="s">
        <v>79</v>
      </c>
      <c r="HY5" s="186"/>
      <c r="HZ5" s="187"/>
      <c r="IA5" s="185" t="s">
        <v>240</v>
      </c>
      <c r="IB5" s="186"/>
      <c r="IC5" s="187"/>
      <c r="ID5" s="185" t="s">
        <v>81</v>
      </c>
      <c r="IE5" s="186"/>
      <c r="IF5" s="187"/>
      <c r="IG5" s="185" t="s">
        <v>296</v>
      </c>
      <c r="IH5" s="186"/>
      <c r="II5" s="187"/>
      <c r="IJ5" s="185" t="s">
        <v>245</v>
      </c>
      <c r="IK5" s="186"/>
      <c r="IL5" s="187"/>
      <c r="IM5" s="185" t="s">
        <v>321</v>
      </c>
      <c r="IN5" s="186"/>
      <c r="IO5" s="187"/>
      <c r="IP5" s="185" t="s">
        <v>322</v>
      </c>
      <c r="IQ5" s="186"/>
      <c r="IR5" s="187"/>
      <c r="IS5" s="185" t="s">
        <v>87</v>
      </c>
      <c r="IT5" s="186"/>
      <c r="IU5" s="187"/>
      <c r="IV5" s="185" t="s">
        <v>241</v>
      </c>
      <c r="IW5" s="186"/>
      <c r="IX5" s="187"/>
      <c r="IY5" s="185" t="s">
        <v>262</v>
      </c>
      <c r="IZ5" s="186"/>
      <c r="JA5" s="187"/>
      <c r="JB5" s="185" t="s">
        <v>91</v>
      </c>
      <c r="JC5" s="186"/>
      <c r="JD5" s="187"/>
      <c r="JE5" s="185" t="s">
        <v>134</v>
      </c>
      <c r="JF5" s="186"/>
      <c r="JG5" s="187"/>
      <c r="JH5" s="185" t="s">
        <v>135</v>
      </c>
      <c r="JI5" s="186"/>
      <c r="JJ5" s="187"/>
      <c r="JK5" s="185" t="s">
        <v>95</v>
      </c>
      <c r="JL5" s="186"/>
      <c r="JM5" s="187"/>
      <c r="JN5" s="185" t="s">
        <v>179</v>
      </c>
      <c r="JO5" s="186"/>
      <c r="JP5" s="187"/>
      <c r="JQ5" s="185" t="s">
        <v>127</v>
      </c>
      <c r="JR5" s="186"/>
      <c r="JS5" s="187"/>
      <c r="JT5" s="185" t="s">
        <v>98</v>
      </c>
      <c r="JU5" s="186"/>
      <c r="JV5" s="187"/>
      <c r="JW5" s="185" t="s">
        <v>138</v>
      </c>
      <c r="JX5" s="186"/>
      <c r="JY5" s="187"/>
      <c r="JZ5" s="185" t="s">
        <v>242</v>
      </c>
      <c r="KA5" s="186"/>
      <c r="KB5" s="187"/>
      <c r="KC5" s="185" t="s">
        <v>140</v>
      </c>
      <c r="KD5" s="186"/>
      <c r="KE5" s="187"/>
      <c r="KF5" s="185" t="s">
        <v>243</v>
      </c>
      <c r="KG5" s="186"/>
      <c r="KH5" s="187"/>
      <c r="KI5" s="185" t="s">
        <v>313</v>
      </c>
      <c r="KJ5" s="186"/>
      <c r="KK5" s="187"/>
      <c r="KL5" s="185" t="s">
        <v>323</v>
      </c>
      <c r="KM5" s="200"/>
      <c r="KN5" s="201"/>
      <c r="KO5" s="185" t="s">
        <v>324</v>
      </c>
      <c r="KP5" s="200"/>
      <c r="KQ5" s="201"/>
      <c r="KR5" s="185" t="s">
        <v>100</v>
      </c>
      <c r="KS5" s="186"/>
      <c r="KT5" s="187"/>
      <c r="KU5" s="185" t="s">
        <v>325</v>
      </c>
      <c r="KV5" s="200"/>
      <c r="KW5" s="201"/>
      <c r="KX5" s="185" t="s">
        <v>336</v>
      </c>
      <c r="KY5" s="200"/>
      <c r="KZ5" s="201"/>
      <c r="LA5" s="185" t="s">
        <v>150</v>
      </c>
      <c r="LB5" s="186"/>
      <c r="LC5" s="187"/>
      <c r="LD5" s="185" t="s">
        <v>102</v>
      </c>
      <c r="LE5" s="186"/>
      <c r="LF5" s="187"/>
      <c r="LG5" s="185" t="s">
        <v>246</v>
      </c>
      <c r="LH5" s="186"/>
      <c r="LI5" s="187"/>
      <c r="LJ5" s="185" t="s">
        <v>103</v>
      </c>
      <c r="LK5" s="186"/>
      <c r="LL5" s="187"/>
    </row>
    <row r="6" spans="1:325" s="1" customFormat="1" ht="67.5" customHeight="1" thickBot="1" x14ac:dyDescent="0.3">
      <c r="A6" s="209"/>
      <c r="B6" s="207"/>
      <c r="C6" s="211"/>
      <c r="D6" s="203"/>
      <c r="E6" s="203"/>
      <c r="F6" s="204"/>
      <c r="G6" s="202"/>
      <c r="H6" s="203"/>
      <c r="I6" s="204"/>
      <c r="J6" s="202"/>
      <c r="K6" s="203"/>
      <c r="L6" s="204"/>
      <c r="M6" s="188"/>
      <c r="N6" s="189"/>
      <c r="O6" s="190"/>
      <c r="P6" s="188"/>
      <c r="Q6" s="189"/>
      <c r="R6" s="190"/>
      <c r="S6" s="188"/>
      <c r="T6" s="189"/>
      <c r="U6" s="190"/>
      <c r="V6" s="188"/>
      <c r="W6" s="189"/>
      <c r="X6" s="190"/>
      <c r="Y6" s="188"/>
      <c r="Z6" s="189"/>
      <c r="AA6" s="190"/>
      <c r="AB6" s="188"/>
      <c r="AC6" s="189"/>
      <c r="AD6" s="190"/>
      <c r="AE6" s="188"/>
      <c r="AF6" s="189"/>
      <c r="AG6" s="190"/>
      <c r="AH6" s="202"/>
      <c r="AI6" s="203"/>
      <c r="AJ6" s="204"/>
      <c r="AK6" s="202"/>
      <c r="AL6" s="203"/>
      <c r="AM6" s="204"/>
      <c r="AN6" s="202"/>
      <c r="AO6" s="203"/>
      <c r="AP6" s="204"/>
      <c r="AQ6" s="202"/>
      <c r="AR6" s="203"/>
      <c r="AS6" s="204"/>
      <c r="AT6" s="202"/>
      <c r="AU6" s="203"/>
      <c r="AV6" s="204"/>
      <c r="AW6" s="202"/>
      <c r="AX6" s="203"/>
      <c r="AY6" s="204"/>
      <c r="AZ6" s="202"/>
      <c r="BA6" s="203"/>
      <c r="BB6" s="204"/>
      <c r="BC6" s="202"/>
      <c r="BD6" s="203"/>
      <c r="BE6" s="204"/>
      <c r="BF6" s="202"/>
      <c r="BG6" s="203"/>
      <c r="BH6" s="204"/>
      <c r="BI6" s="202"/>
      <c r="BJ6" s="203"/>
      <c r="BK6" s="204"/>
      <c r="BL6" s="202"/>
      <c r="BM6" s="203"/>
      <c r="BN6" s="204"/>
      <c r="BO6" s="202"/>
      <c r="BP6" s="203"/>
      <c r="BQ6" s="204"/>
      <c r="BR6" s="202"/>
      <c r="BS6" s="203"/>
      <c r="BT6" s="204"/>
      <c r="BU6" s="202"/>
      <c r="BV6" s="203"/>
      <c r="BW6" s="204"/>
      <c r="BX6" s="202"/>
      <c r="BY6" s="203"/>
      <c r="BZ6" s="204"/>
      <c r="CA6" s="202"/>
      <c r="CB6" s="203"/>
      <c r="CC6" s="204"/>
      <c r="CD6" s="202"/>
      <c r="CE6" s="203"/>
      <c r="CF6" s="204"/>
      <c r="CG6" s="202"/>
      <c r="CH6" s="203"/>
      <c r="CI6" s="204"/>
      <c r="CJ6" s="202"/>
      <c r="CK6" s="203"/>
      <c r="CL6" s="204"/>
      <c r="CM6" s="202"/>
      <c r="CN6" s="203"/>
      <c r="CO6" s="204"/>
      <c r="CP6" s="188"/>
      <c r="CQ6" s="189"/>
      <c r="CR6" s="190"/>
      <c r="CS6" s="188"/>
      <c r="CT6" s="189"/>
      <c r="CU6" s="190"/>
      <c r="CV6" s="188"/>
      <c r="CW6" s="189"/>
      <c r="CX6" s="190"/>
      <c r="CY6" s="188"/>
      <c r="CZ6" s="189"/>
      <c r="DA6" s="190"/>
      <c r="DB6" s="188"/>
      <c r="DC6" s="189"/>
      <c r="DD6" s="190"/>
      <c r="DE6" s="188"/>
      <c r="DF6" s="189"/>
      <c r="DG6" s="190"/>
      <c r="DH6" s="188"/>
      <c r="DI6" s="189"/>
      <c r="DJ6" s="190"/>
      <c r="DK6" s="188"/>
      <c r="DL6" s="189"/>
      <c r="DM6" s="190"/>
      <c r="DN6" s="188"/>
      <c r="DO6" s="189"/>
      <c r="DP6" s="190"/>
      <c r="DQ6" s="188"/>
      <c r="DR6" s="189"/>
      <c r="DS6" s="190"/>
      <c r="DT6" s="188"/>
      <c r="DU6" s="189"/>
      <c r="DV6" s="190"/>
      <c r="DW6" s="188"/>
      <c r="DX6" s="189"/>
      <c r="DY6" s="190"/>
      <c r="DZ6" s="188"/>
      <c r="EA6" s="189"/>
      <c r="EB6" s="190"/>
      <c r="EC6" s="188"/>
      <c r="ED6" s="189"/>
      <c r="EE6" s="190"/>
      <c r="EF6" s="188"/>
      <c r="EG6" s="189"/>
      <c r="EH6" s="190"/>
      <c r="EI6" s="188"/>
      <c r="EJ6" s="189"/>
      <c r="EK6" s="190"/>
      <c r="EL6" s="188"/>
      <c r="EM6" s="189"/>
      <c r="EN6" s="190"/>
      <c r="EO6" s="188"/>
      <c r="EP6" s="189"/>
      <c r="EQ6" s="190"/>
      <c r="ER6" s="188"/>
      <c r="ES6" s="189"/>
      <c r="ET6" s="190"/>
      <c r="EU6" s="188"/>
      <c r="EV6" s="189"/>
      <c r="EW6" s="190"/>
      <c r="EX6" s="188"/>
      <c r="EY6" s="189"/>
      <c r="EZ6" s="190"/>
      <c r="FA6" s="188"/>
      <c r="FB6" s="189"/>
      <c r="FC6" s="190"/>
      <c r="FD6" s="188"/>
      <c r="FE6" s="189"/>
      <c r="FF6" s="190"/>
      <c r="FG6" s="188"/>
      <c r="FH6" s="189"/>
      <c r="FI6" s="190"/>
      <c r="FJ6" s="188"/>
      <c r="FK6" s="189"/>
      <c r="FL6" s="190"/>
      <c r="FM6" s="188"/>
      <c r="FN6" s="189"/>
      <c r="FO6" s="190"/>
      <c r="FP6" s="188"/>
      <c r="FQ6" s="189"/>
      <c r="FR6" s="190"/>
      <c r="FS6" s="188"/>
      <c r="FT6" s="189"/>
      <c r="FU6" s="190"/>
      <c r="FV6" s="188"/>
      <c r="FW6" s="189"/>
      <c r="FX6" s="190"/>
      <c r="FY6" s="188"/>
      <c r="FZ6" s="189"/>
      <c r="GA6" s="190"/>
      <c r="GB6" s="188"/>
      <c r="GC6" s="189"/>
      <c r="GD6" s="190"/>
      <c r="GE6" s="188"/>
      <c r="GF6" s="189"/>
      <c r="GG6" s="190"/>
      <c r="GH6" s="188"/>
      <c r="GI6" s="189"/>
      <c r="GJ6" s="190"/>
      <c r="GK6" s="188"/>
      <c r="GL6" s="189"/>
      <c r="GM6" s="190"/>
      <c r="GN6" s="188"/>
      <c r="GO6" s="189"/>
      <c r="GP6" s="190"/>
      <c r="GQ6" s="188"/>
      <c r="GR6" s="189"/>
      <c r="GS6" s="190"/>
      <c r="GT6" s="188"/>
      <c r="GU6" s="189"/>
      <c r="GV6" s="190"/>
      <c r="GW6" s="188"/>
      <c r="GX6" s="189"/>
      <c r="GY6" s="190"/>
      <c r="GZ6" s="188"/>
      <c r="HA6" s="189"/>
      <c r="HB6" s="190"/>
      <c r="HC6" s="188"/>
      <c r="HD6" s="189"/>
      <c r="HE6" s="190"/>
      <c r="HF6" s="188"/>
      <c r="HG6" s="189"/>
      <c r="HH6" s="190"/>
      <c r="HI6" s="188"/>
      <c r="HJ6" s="189"/>
      <c r="HK6" s="190"/>
      <c r="HL6" s="188"/>
      <c r="HM6" s="189"/>
      <c r="HN6" s="190"/>
      <c r="HO6" s="188"/>
      <c r="HP6" s="189"/>
      <c r="HQ6" s="190"/>
      <c r="HR6" s="188"/>
      <c r="HS6" s="189"/>
      <c r="HT6" s="190"/>
      <c r="HU6" s="188"/>
      <c r="HV6" s="189"/>
      <c r="HW6" s="190"/>
      <c r="HX6" s="188"/>
      <c r="HY6" s="189"/>
      <c r="HZ6" s="190"/>
      <c r="IA6" s="188"/>
      <c r="IB6" s="189"/>
      <c r="IC6" s="190"/>
      <c r="ID6" s="188"/>
      <c r="IE6" s="189"/>
      <c r="IF6" s="190"/>
      <c r="IG6" s="188"/>
      <c r="IH6" s="189"/>
      <c r="II6" s="190"/>
      <c r="IJ6" s="188"/>
      <c r="IK6" s="189"/>
      <c r="IL6" s="190"/>
      <c r="IM6" s="188"/>
      <c r="IN6" s="189"/>
      <c r="IO6" s="190"/>
      <c r="IP6" s="188"/>
      <c r="IQ6" s="189"/>
      <c r="IR6" s="190"/>
      <c r="IS6" s="188"/>
      <c r="IT6" s="189"/>
      <c r="IU6" s="190"/>
      <c r="IV6" s="188"/>
      <c r="IW6" s="189"/>
      <c r="IX6" s="190"/>
      <c r="IY6" s="188"/>
      <c r="IZ6" s="189"/>
      <c r="JA6" s="190"/>
      <c r="JB6" s="188"/>
      <c r="JC6" s="189"/>
      <c r="JD6" s="190"/>
      <c r="JE6" s="188"/>
      <c r="JF6" s="189"/>
      <c r="JG6" s="190"/>
      <c r="JH6" s="188"/>
      <c r="JI6" s="189"/>
      <c r="JJ6" s="190"/>
      <c r="JK6" s="188"/>
      <c r="JL6" s="189"/>
      <c r="JM6" s="190"/>
      <c r="JN6" s="188"/>
      <c r="JO6" s="189"/>
      <c r="JP6" s="190"/>
      <c r="JQ6" s="188"/>
      <c r="JR6" s="189"/>
      <c r="JS6" s="190"/>
      <c r="JT6" s="188"/>
      <c r="JU6" s="189"/>
      <c r="JV6" s="190"/>
      <c r="JW6" s="188"/>
      <c r="JX6" s="189"/>
      <c r="JY6" s="190"/>
      <c r="JZ6" s="188"/>
      <c r="KA6" s="189"/>
      <c r="KB6" s="190"/>
      <c r="KC6" s="188"/>
      <c r="KD6" s="189"/>
      <c r="KE6" s="190"/>
      <c r="KF6" s="188"/>
      <c r="KG6" s="189"/>
      <c r="KH6" s="190"/>
      <c r="KI6" s="188"/>
      <c r="KJ6" s="189"/>
      <c r="KK6" s="190"/>
      <c r="KL6" s="202"/>
      <c r="KM6" s="203"/>
      <c r="KN6" s="204"/>
      <c r="KO6" s="202"/>
      <c r="KP6" s="203"/>
      <c r="KQ6" s="204"/>
      <c r="KR6" s="188"/>
      <c r="KS6" s="189"/>
      <c r="KT6" s="190"/>
      <c r="KU6" s="202"/>
      <c r="KV6" s="203"/>
      <c r="KW6" s="204"/>
      <c r="KX6" s="202"/>
      <c r="KY6" s="203"/>
      <c r="KZ6" s="204"/>
      <c r="LA6" s="188"/>
      <c r="LB6" s="189"/>
      <c r="LC6" s="190"/>
      <c r="LD6" s="188"/>
      <c r="LE6" s="189"/>
      <c r="LF6" s="190"/>
      <c r="LG6" s="188"/>
      <c r="LH6" s="189"/>
      <c r="LI6" s="190"/>
      <c r="LJ6" s="188"/>
      <c r="LK6" s="189"/>
      <c r="LL6" s="190"/>
    </row>
    <row r="7" spans="1:325" s="5" customFormat="1" ht="20.25" customHeight="1" x14ac:dyDescent="0.25">
      <c r="A7" s="209"/>
      <c r="B7" s="207"/>
      <c r="C7" s="211"/>
      <c r="D7" s="191" t="s">
        <v>337</v>
      </c>
      <c r="E7" s="193" t="s">
        <v>338</v>
      </c>
      <c r="F7" s="195" t="s">
        <v>339</v>
      </c>
      <c r="G7" s="191" t="s">
        <v>337</v>
      </c>
      <c r="H7" s="193" t="s">
        <v>338</v>
      </c>
      <c r="I7" s="195" t="s">
        <v>339</v>
      </c>
      <c r="J7" s="191" t="s">
        <v>337</v>
      </c>
      <c r="K7" s="193" t="s">
        <v>338</v>
      </c>
      <c r="L7" s="195" t="s">
        <v>339</v>
      </c>
      <c r="M7" s="191" t="s">
        <v>337</v>
      </c>
      <c r="N7" s="193" t="s">
        <v>338</v>
      </c>
      <c r="O7" s="195" t="s">
        <v>339</v>
      </c>
      <c r="P7" s="191" t="s">
        <v>337</v>
      </c>
      <c r="Q7" s="193" t="s">
        <v>338</v>
      </c>
      <c r="R7" s="195" t="s">
        <v>339</v>
      </c>
      <c r="S7" s="191" t="s">
        <v>337</v>
      </c>
      <c r="T7" s="193" t="s">
        <v>338</v>
      </c>
      <c r="U7" s="195" t="s">
        <v>339</v>
      </c>
      <c r="V7" s="191" t="s">
        <v>337</v>
      </c>
      <c r="W7" s="193" t="s">
        <v>338</v>
      </c>
      <c r="X7" s="195" t="s">
        <v>339</v>
      </c>
      <c r="Y7" s="191" t="s">
        <v>337</v>
      </c>
      <c r="Z7" s="193" t="s">
        <v>338</v>
      </c>
      <c r="AA7" s="195" t="s">
        <v>339</v>
      </c>
      <c r="AB7" s="191" t="s">
        <v>337</v>
      </c>
      <c r="AC7" s="193" t="s">
        <v>338</v>
      </c>
      <c r="AD7" s="195" t="s">
        <v>339</v>
      </c>
      <c r="AE7" s="191" t="s">
        <v>337</v>
      </c>
      <c r="AF7" s="193" t="s">
        <v>338</v>
      </c>
      <c r="AG7" s="195" t="s">
        <v>339</v>
      </c>
      <c r="AH7" s="191" t="s">
        <v>337</v>
      </c>
      <c r="AI7" s="193" t="s">
        <v>338</v>
      </c>
      <c r="AJ7" s="195" t="s">
        <v>339</v>
      </c>
      <c r="AK7" s="191" t="s">
        <v>337</v>
      </c>
      <c r="AL7" s="193" t="s">
        <v>338</v>
      </c>
      <c r="AM7" s="195" t="s">
        <v>339</v>
      </c>
      <c r="AN7" s="191" t="s">
        <v>337</v>
      </c>
      <c r="AO7" s="193" t="s">
        <v>338</v>
      </c>
      <c r="AP7" s="195" t="s">
        <v>339</v>
      </c>
      <c r="AQ7" s="191" t="s">
        <v>337</v>
      </c>
      <c r="AR7" s="193" t="s">
        <v>338</v>
      </c>
      <c r="AS7" s="195" t="s">
        <v>339</v>
      </c>
      <c r="AT7" s="191" t="s">
        <v>337</v>
      </c>
      <c r="AU7" s="193" t="s">
        <v>338</v>
      </c>
      <c r="AV7" s="195" t="s">
        <v>339</v>
      </c>
      <c r="AW7" s="191" t="s">
        <v>337</v>
      </c>
      <c r="AX7" s="193" t="s">
        <v>338</v>
      </c>
      <c r="AY7" s="195" t="s">
        <v>339</v>
      </c>
      <c r="AZ7" s="191" t="s">
        <v>337</v>
      </c>
      <c r="BA7" s="193" t="s">
        <v>338</v>
      </c>
      <c r="BB7" s="195" t="s">
        <v>339</v>
      </c>
      <c r="BC7" s="191" t="s">
        <v>337</v>
      </c>
      <c r="BD7" s="193" t="s">
        <v>338</v>
      </c>
      <c r="BE7" s="195" t="s">
        <v>339</v>
      </c>
      <c r="BF7" s="191" t="s">
        <v>337</v>
      </c>
      <c r="BG7" s="193" t="s">
        <v>338</v>
      </c>
      <c r="BH7" s="195" t="s">
        <v>339</v>
      </c>
      <c r="BI7" s="191" t="s">
        <v>337</v>
      </c>
      <c r="BJ7" s="193" t="s">
        <v>338</v>
      </c>
      <c r="BK7" s="195" t="s">
        <v>339</v>
      </c>
      <c r="BL7" s="191" t="s">
        <v>337</v>
      </c>
      <c r="BM7" s="193" t="s">
        <v>338</v>
      </c>
      <c r="BN7" s="195" t="s">
        <v>339</v>
      </c>
      <c r="BO7" s="191" t="s">
        <v>337</v>
      </c>
      <c r="BP7" s="193" t="s">
        <v>338</v>
      </c>
      <c r="BQ7" s="195" t="s">
        <v>339</v>
      </c>
      <c r="BR7" s="191" t="s">
        <v>337</v>
      </c>
      <c r="BS7" s="193" t="s">
        <v>338</v>
      </c>
      <c r="BT7" s="195" t="s">
        <v>339</v>
      </c>
      <c r="BU7" s="191" t="s">
        <v>337</v>
      </c>
      <c r="BV7" s="193" t="s">
        <v>338</v>
      </c>
      <c r="BW7" s="195" t="s">
        <v>339</v>
      </c>
      <c r="BX7" s="191" t="s">
        <v>337</v>
      </c>
      <c r="BY7" s="193" t="s">
        <v>338</v>
      </c>
      <c r="BZ7" s="195" t="s">
        <v>339</v>
      </c>
      <c r="CA7" s="191" t="s">
        <v>337</v>
      </c>
      <c r="CB7" s="193" t="s">
        <v>338</v>
      </c>
      <c r="CC7" s="195" t="s">
        <v>339</v>
      </c>
      <c r="CD7" s="191" t="s">
        <v>337</v>
      </c>
      <c r="CE7" s="193" t="s">
        <v>338</v>
      </c>
      <c r="CF7" s="195" t="s">
        <v>339</v>
      </c>
      <c r="CG7" s="191" t="s">
        <v>337</v>
      </c>
      <c r="CH7" s="193" t="s">
        <v>338</v>
      </c>
      <c r="CI7" s="195" t="s">
        <v>339</v>
      </c>
      <c r="CJ7" s="191" t="s">
        <v>337</v>
      </c>
      <c r="CK7" s="193" t="s">
        <v>338</v>
      </c>
      <c r="CL7" s="195" t="s">
        <v>339</v>
      </c>
      <c r="CM7" s="191" t="s">
        <v>337</v>
      </c>
      <c r="CN7" s="193" t="s">
        <v>338</v>
      </c>
      <c r="CO7" s="195" t="s">
        <v>339</v>
      </c>
      <c r="CP7" s="191" t="s">
        <v>337</v>
      </c>
      <c r="CQ7" s="193" t="s">
        <v>338</v>
      </c>
      <c r="CR7" s="195" t="s">
        <v>339</v>
      </c>
      <c r="CS7" s="191" t="s">
        <v>337</v>
      </c>
      <c r="CT7" s="193" t="s">
        <v>338</v>
      </c>
      <c r="CU7" s="195" t="s">
        <v>339</v>
      </c>
      <c r="CV7" s="191" t="s">
        <v>337</v>
      </c>
      <c r="CW7" s="193" t="s">
        <v>338</v>
      </c>
      <c r="CX7" s="195" t="s">
        <v>339</v>
      </c>
      <c r="CY7" s="191" t="s">
        <v>337</v>
      </c>
      <c r="CZ7" s="193" t="s">
        <v>338</v>
      </c>
      <c r="DA7" s="195" t="s">
        <v>339</v>
      </c>
      <c r="DB7" s="191" t="s">
        <v>337</v>
      </c>
      <c r="DC7" s="193" t="s">
        <v>338</v>
      </c>
      <c r="DD7" s="195" t="s">
        <v>339</v>
      </c>
      <c r="DE7" s="191" t="s">
        <v>337</v>
      </c>
      <c r="DF7" s="193" t="s">
        <v>338</v>
      </c>
      <c r="DG7" s="195" t="s">
        <v>339</v>
      </c>
      <c r="DH7" s="191" t="s">
        <v>337</v>
      </c>
      <c r="DI7" s="193" t="s">
        <v>338</v>
      </c>
      <c r="DJ7" s="195" t="s">
        <v>339</v>
      </c>
      <c r="DK7" s="191" t="s">
        <v>337</v>
      </c>
      <c r="DL7" s="193" t="s">
        <v>338</v>
      </c>
      <c r="DM7" s="195" t="s">
        <v>339</v>
      </c>
      <c r="DN7" s="191" t="s">
        <v>337</v>
      </c>
      <c r="DO7" s="193" t="s">
        <v>338</v>
      </c>
      <c r="DP7" s="195" t="s">
        <v>339</v>
      </c>
      <c r="DQ7" s="191" t="s">
        <v>337</v>
      </c>
      <c r="DR7" s="193" t="s">
        <v>338</v>
      </c>
      <c r="DS7" s="195" t="s">
        <v>339</v>
      </c>
      <c r="DT7" s="191" t="s">
        <v>337</v>
      </c>
      <c r="DU7" s="193" t="s">
        <v>338</v>
      </c>
      <c r="DV7" s="195" t="s">
        <v>339</v>
      </c>
      <c r="DW7" s="191" t="s">
        <v>337</v>
      </c>
      <c r="DX7" s="193" t="s">
        <v>338</v>
      </c>
      <c r="DY7" s="195" t="s">
        <v>339</v>
      </c>
      <c r="DZ7" s="191" t="s">
        <v>337</v>
      </c>
      <c r="EA7" s="193" t="s">
        <v>338</v>
      </c>
      <c r="EB7" s="195" t="s">
        <v>339</v>
      </c>
      <c r="EC7" s="191" t="s">
        <v>337</v>
      </c>
      <c r="ED7" s="193" t="s">
        <v>338</v>
      </c>
      <c r="EE7" s="195" t="s">
        <v>339</v>
      </c>
      <c r="EF7" s="191" t="s">
        <v>337</v>
      </c>
      <c r="EG7" s="193" t="s">
        <v>338</v>
      </c>
      <c r="EH7" s="195" t="s">
        <v>339</v>
      </c>
      <c r="EI7" s="191" t="s">
        <v>337</v>
      </c>
      <c r="EJ7" s="193" t="s">
        <v>338</v>
      </c>
      <c r="EK7" s="195" t="s">
        <v>339</v>
      </c>
      <c r="EL7" s="191" t="s">
        <v>337</v>
      </c>
      <c r="EM7" s="193" t="s">
        <v>338</v>
      </c>
      <c r="EN7" s="195" t="s">
        <v>339</v>
      </c>
      <c r="EO7" s="191" t="s">
        <v>337</v>
      </c>
      <c r="EP7" s="193" t="s">
        <v>338</v>
      </c>
      <c r="EQ7" s="195" t="s">
        <v>339</v>
      </c>
      <c r="ER7" s="191" t="s">
        <v>337</v>
      </c>
      <c r="ES7" s="193" t="s">
        <v>338</v>
      </c>
      <c r="ET7" s="195" t="s">
        <v>339</v>
      </c>
      <c r="EU7" s="191" t="s">
        <v>337</v>
      </c>
      <c r="EV7" s="193" t="s">
        <v>338</v>
      </c>
      <c r="EW7" s="195" t="s">
        <v>339</v>
      </c>
      <c r="EX7" s="191" t="s">
        <v>337</v>
      </c>
      <c r="EY7" s="193" t="s">
        <v>338</v>
      </c>
      <c r="EZ7" s="195" t="s">
        <v>339</v>
      </c>
      <c r="FA7" s="191" t="s">
        <v>337</v>
      </c>
      <c r="FB7" s="193" t="s">
        <v>338</v>
      </c>
      <c r="FC7" s="195" t="s">
        <v>339</v>
      </c>
      <c r="FD7" s="191" t="s">
        <v>337</v>
      </c>
      <c r="FE7" s="193" t="s">
        <v>338</v>
      </c>
      <c r="FF7" s="195" t="s">
        <v>339</v>
      </c>
      <c r="FG7" s="191" t="s">
        <v>337</v>
      </c>
      <c r="FH7" s="193" t="s">
        <v>338</v>
      </c>
      <c r="FI7" s="195" t="s">
        <v>339</v>
      </c>
      <c r="FJ7" s="191" t="s">
        <v>337</v>
      </c>
      <c r="FK7" s="193" t="s">
        <v>338</v>
      </c>
      <c r="FL7" s="195" t="s">
        <v>339</v>
      </c>
      <c r="FM7" s="191" t="s">
        <v>337</v>
      </c>
      <c r="FN7" s="193" t="s">
        <v>338</v>
      </c>
      <c r="FO7" s="195" t="s">
        <v>339</v>
      </c>
      <c r="FP7" s="191" t="s">
        <v>337</v>
      </c>
      <c r="FQ7" s="193" t="s">
        <v>338</v>
      </c>
      <c r="FR7" s="195" t="s">
        <v>339</v>
      </c>
      <c r="FS7" s="191" t="s">
        <v>337</v>
      </c>
      <c r="FT7" s="193" t="s">
        <v>338</v>
      </c>
      <c r="FU7" s="195" t="s">
        <v>339</v>
      </c>
      <c r="FV7" s="191" t="s">
        <v>337</v>
      </c>
      <c r="FW7" s="193" t="s">
        <v>338</v>
      </c>
      <c r="FX7" s="195" t="s">
        <v>339</v>
      </c>
      <c r="FY7" s="191" t="s">
        <v>337</v>
      </c>
      <c r="FZ7" s="193" t="s">
        <v>338</v>
      </c>
      <c r="GA7" s="195" t="s">
        <v>339</v>
      </c>
      <c r="GB7" s="191" t="s">
        <v>337</v>
      </c>
      <c r="GC7" s="193" t="s">
        <v>338</v>
      </c>
      <c r="GD7" s="195" t="s">
        <v>339</v>
      </c>
      <c r="GE7" s="191" t="s">
        <v>337</v>
      </c>
      <c r="GF7" s="193" t="s">
        <v>338</v>
      </c>
      <c r="GG7" s="195" t="s">
        <v>339</v>
      </c>
      <c r="GH7" s="191" t="s">
        <v>337</v>
      </c>
      <c r="GI7" s="193" t="s">
        <v>338</v>
      </c>
      <c r="GJ7" s="195" t="s">
        <v>339</v>
      </c>
      <c r="GK7" s="191" t="s">
        <v>337</v>
      </c>
      <c r="GL7" s="193" t="s">
        <v>338</v>
      </c>
      <c r="GM7" s="195" t="s">
        <v>339</v>
      </c>
      <c r="GN7" s="191" t="s">
        <v>337</v>
      </c>
      <c r="GO7" s="193" t="s">
        <v>338</v>
      </c>
      <c r="GP7" s="195" t="s">
        <v>339</v>
      </c>
      <c r="GQ7" s="191" t="s">
        <v>337</v>
      </c>
      <c r="GR7" s="193" t="s">
        <v>338</v>
      </c>
      <c r="GS7" s="195" t="s">
        <v>339</v>
      </c>
      <c r="GT7" s="191" t="s">
        <v>337</v>
      </c>
      <c r="GU7" s="193" t="s">
        <v>338</v>
      </c>
      <c r="GV7" s="195" t="s">
        <v>339</v>
      </c>
      <c r="GW7" s="191" t="s">
        <v>337</v>
      </c>
      <c r="GX7" s="193" t="s">
        <v>338</v>
      </c>
      <c r="GY7" s="195" t="s">
        <v>339</v>
      </c>
      <c r="GZ7" s="191" t="s">
        <v>337</v>
      </c>
      <c r="HA7" s="193" t="s">
        <v>338</v>
      </c>
      <c r="HB7" s="195" t="s">
        <v>339</v>
      </c>
      <c r="HC7" s="191" t="s">
        <v>337</v>
      </c>
      <c r="HD7" s="193" t="s">
        <v>338</v>
      </c>
      <c r="HE7" s="195" t="s">
        <v>339</v>
      </c>
      <c r="HF7" s="191" t="s">
        <v>337</v>
      </c>
      <c r="HG7" s="193" t="s">
        <v>338</v>
      </c>
      <c r="HH7" s="195" t="s">
        <v>339</v>
      </c>
      <c r="HI7" s="191" t="s">
        <v>337</v>
      </c>
      <c r="HJ7" s="193" t="s">
        <v>338</v>
      </c>
      <c r="HK7" s="195" t="s">
        <v>339</v>
      </c>
      <c r="HL7" s="191" t="s">
        <v>337</v>
      </c>
      <c r="HM7" s="193" t="s">
        <v>338</v>
      </c>
      <c r="HN7" s="195" t="s">
        <v>339</v>
      </c>
      <c r="HO7" s="191" t="s">
        <v>337</v>
      </c>
      <c r="HP7" s="193" t="s">
        <v>338</v>
      </c>
      <c r="HQ7" s="195" t="s">
        <v>339</v>
      </c>
      <c r="HR7" s="191" t="s">
        <v>337</v>
      </c>
      <c r="HS7" s="193" t="s">
        <v>338</v>
      </c>
      <c r="HT7" s="195" t="s">
        <v>339</v>
      </c>
      <c r="HU7" s="191" t="s">
        <v>337</v>
      </c>
      <c r="HV7" s="193" t="s">
        <v>338</v>
      </c>
      <c r="HW7" s="195" t="s">
        <v>339</v>
      </c>
      <c r="HX7" s="191" t="s">
        <v>337</v>
      </c>
      <c r="HY7" s="193" t="s">
        <v>338</v>
      </c>
      <c r="HZ7" s="195" t="s">
        <v>339</v>
      </c>
      <c r="IA7" s="191" t="s">
        <v>337</v>
      </c>
      <c r="IB7" s="193" t="s">
        <v>338</v>
      </c>
      <c r="IC7" s="195" t="s">
        <v>339</v>
      </c>
      <c r="ID7" s="191" t="s">
        <v>337</v>
      </c>
      <c r="IE7" s="193" t="s">
        <v>338</v>
      </c>
      <c r="IF7" s="195" t="s">
        <v>339</v>
      </c>
      <c r="IG7" s="191" t="s">
        <v>337</v>
      </c>
      <c r="IH7" s="193" t="s">
        <v>338</v>
      </c>
      <c r="II7" s="195" t="s">
        <v>339</v>
      </c>
      <c r="IJ7" s="191" t="s">
        <v>337</v>
      </c>
      <c r="IK7" s="193" t="s">
        <v>338</v>
      </c>
      <c r="IL7" s="195" t="s">
        <v>339</v>
      </c>
      <c r="IM7" s="191" t="s">
        <v>337</v>
      </c>
      <c r="IN7" s="193" t="s">
        <v>338</v>
      </c>
      <c r="IO7" s="195" t="s">
        <v>339</v>
      </c>
      <c r="IP7" s="191" t="s">
        <v>337</v>
      </c>
      <c r="IQ7" s="193" t="s">
        <v>338</v>
      </c>
      <c r="IR7" s="195" t="s">
        <v>339</v>
      </c>
      <c r="IS7" s="191" t="s">
        <v>337</v>
      </c>
      <c r="IT7" s="193" t="s">
        <v>338</v>
      </c>
      <c r="IU7" s="195" t="s">
        <v>339</v>
      </c>
      <c r="IV7" s="191" t="s">
        <v>337</v>
      </c>
      <c r="IW7" s="193" t="s">
        <v>338</v>
      </c>
      <c r="IX7" s="195" t="s">
        <v>339</v>
      </c>
      <c r="IY7" s="191" t="s">
        <v>337</v>
      </c>
      <c r="IZ7" s="193" t="s">
        <v>338</v>
      </c>
      <c r="JA7" s="195" t="s">
        <v>339</v>
      </c>
      <c r="JB7" s="191" t="s">
        <v>337</v>
      </c>
      <c r="JC7" s="193" t="s">
        <v>338</v>
      </c>
      <c r="JD7" s="195" t="s">
        <v>339</v>
      </c>
      <c r="JE7" s="191" t="s">
        <v>337</v>
      </c>
      <c r="JF7" s="193" t="s">
        <v>338</v>
      </c>
      <c r="JG7" s="195" t="s">
        <v>339</v>
      </c>
      <c r="JH7" s="191" t="s">
        <v>337</v>
      </c>
      <c r="JI7" s="193" t="s">
        <v>338</v>
      </c>
      <c r="JJ7" s="195" t="s">
        <v>339</v>
      </c>
      <c r="JK7" s="191" t="s">
        <v>337</v>
      </c>
      <c r="JL7" s="193" t="s">
        <v>338</v>
      </c>
      <c r="JM7" s="195" t="s">
        <v>339</v>
      </c>
      <c r="JN7" s="191" t="s">
        <v>337</v>
      </c>
      <c r="JO7" s="193" t="s">
        <v>338</v>
      </c>
      <c r="JP7" s="195" t="s">
        <v>339</v>
      </c>
      <c r="JQ7" s="191" t="s">
        <v>337</v>
      </c>
      <c r="JR7" s="193" t="s">
        <v>338</v>
      </c>
      <c r="JS7" s="195" t="s">
        <v>339</v>
      </c>
      <c r="JT7" s="191" t="s">
        <v>337</v>
      </c>
      <c r="JU7" s="193" t="s">
        <v>338</v>
      </c>
      <c r="JV7" s="195" t="s">
        <v>339</v>
      </c>
      <c r="JW7" s="191" t="s">
        <v>337</v>
      </c>
      <c r="JX7" s="193" t="s">
        <v>338</v>
      </c>
      <c r="JY7" s="195" t="s">
        <v>339</v>
      </c>
      <c r="JZ7" s="191" t="s">
        <v>337</v>
      </c>
      <c r="KA7" s="193" t="s">
        <v>338</v>
      </c>
      <c r="KB7" s="195" t="s">
        <v>339</v>
      </c>
      <c r="KC7" s="191" t="s">
        <v>337</v>
      </c>
      <c r="KD7" s="193" t="s">
        <v>338</v>
      </c>
      <c r="KE7" s="195" t="s">
        <v>339</v>
      </c>
      <c r="KF7" s="191" t="s">
        <v>337</v>
      </c>
      <c r="KG7" s="193" t="s">
        <v>338</v>
      </c>
      <c r="KH7" s="195" t="s">
        <v>339</v>
      </c>
      <c r="KI7" s="191" t="s">
        <v>337</v>
      </c>
      <c r="KJ7" s="193" t="s">
        <v>338</v>
      </c>
      <c r="KK7" s="195" t="s">
        <v>339</v>
      </c>
      <c r="KL7" s="191" t="s">
        <v>337</v>
      </c>
      <c r="KM7" s="193" t="s">
        <v>338</v>
      </c>
      <c r="KN7" s="195" t="s">
        <v>339</v>
      </c>
      <c r="KO7" s="191" t="s">
        <v>337</v>
      </c>
      <c r="KP7" s="193" t="s">
        <v>338</v>
      </c>
      <c r="KQ7" s="195" t="s">
        <v>339</v>
      </c>
      <c r="KR7" s="191" t="s">
        <v>337</v>
      </c>
      <c r="KS7" s="193" t="s">
        <v>338</v>
      </c>
      <c r="KT7" s="195" t="s">
        <v>339</v>
      </c>
      <c r="KU7" s="191" t="s">
        <v>337</v>
      </c>
      <c r="KV7" s="193" t="s">
        <v>338</v>
      </c>
      <c r="KW7" s="195" t="s">
        <v>339</v>
      </c>
      <c r="KX7" s="191" t="s">
        <v>337</v>
      </c>
      <c r="KY7" s="193" t="s">
        <v>338</v>
      </c>
      <c r="KZ7" s="195" t="s">
        <v>339</v>
      </c>
      <c r="LA7" s="191" t="s">
        <v>337</v>
      </c>
      <c r="LB7" s="193" t="s">
        <v>338</v>
      </c>
      <c r="LC7" s="195" t="s">
        <v>339</v>
      </c>
      <c r="LD7" s="191" t="s">
        <v>337</v>
      </c>
      <c r="LE7" s="193" t="s">
        <v>338</v>
      </c>
      <c r="LF7" s="195" t="s">
        <v>339</v>
      </c>
      <c r="LG7" s="191" t="s">
        <v>337</v>
      </c>
      <c r="LH7" s="193" t="s">
        <v>338</v>
      </c>
      <c r="LI7" s="195" t="s">
        <v>339</v>
      </c>
      <c r="LJ7" s="191" t="s">
        <v>337</v>
      </c>
      <c r="LK7" s="193" t="s">
        <v>338</v>
      </c>
      <c r="LL7" s="195" t="s">
        <v>339</v>
      </c>
    </row>
    <row r="8" spans="1:325" s="6" customFormat="1" ht="42.75" customHeight="1" thickBot="1" x14ac:dyDescent="0.3">
      <c r="A8" s="202"/>
      <c r="B8" s="208"/>
      <c r="C8" s="212"/>
      <c r="D8" s="192"/>
      <c r="E8" s="194"/>
      <c r="F8" s="196"/>
      <c r="G8" s="192"/>
      <c r="H8" s="194"/>
      <c r="I8" s="196"/>
      <c r="J8" s="192"/>
      <c r="K8" s="194"/>
      <c r="L8" s="196"/>
      <c r="M8" s="192"/>
      <c r="N8" s="194"/>
      <c r="O8" s="196"/>
      <c r="P8" s="192"/>
      <c r="Q8" s="194"/>
      <c r="R8" s="196"/>
      <c r="S8" s="192"/>
      <c r="T8" s="194"/>
      <c r="U8" s="196"/>
      <c r="V8" s="192"/>
      <c r="W8" s="194"/>
      <c r="X8" s="196"/>
      <c r="Y8" s="192"/>
      <c r="Z8" s="194"/>
      <c r="AA8" s="196"/>
      <c r="AB8" s="192"/>
      <c r="AC8" s="194"/>
      <c r="AD8" s="196"/>
      <c r="AE8" s="192"/>
      <c r="AF8" s="194"/>
      <c r="AG8" s="196"/>
      <c r="AH8" s="192"/>
      <c r="AI8" s="194"/>
      <c r="AJ8" s="196"/>
      <c r="AK8" s="192"/>
      <c r="AL8" s="194"/>
      <c r="AM8" s="196"/>
      <c r="AN8" s="192"/>
      <c r="AO8" s="194"/>
      <c r="AP8" s="196"/>
      <c r="AQ8" s="192"/>
      <c r="AR8" s="194"/>
      <c r="AS8" s="196"/>
      <c r="AT8" s="192"/>
      <c r="AU8" s="194"/>
      <c r="AV8" s="196"/>
      <c r="AW8" s="192"/>
      <c r="AX8" s="194"/>
      <c r="AY8" s="196"/>
      <c r="AZ8" s="192"/>
      <c r="BA8" s="194"/>
      <c r="BB8" s="196"/>
      <c r="BC8" s="192"/>
      <c r="BD8" s="194"/>
      <c r="BE8" s="196"/>
      <c r="BF8" s="192"/>
      <c r="BG8" s="194"/>
      <c r="BH8" s="196"/>
      <c r="BI8" s="192"/>
      <c r="BJ8" s="194"/>
      <c r="BK8" s="196"/>
      <c r="BL8" s="192"/>
      <c r="BM8" s="194"/>
      <c r="BN8" s="196"/>
      <c r="BO8" s="192"/>
      <c r="BP8" s="194"/>
      <c r="BQ8" s="196"/>
      <c r="BR8" s="192"/>
      <c r="BS8" s="194"/>
      <c r="BT8" s="196"/>
      <c r="BU8" s="192"/>
      <c r="BV8" s="194"/>
      <c r="BW8" s="196"/>
      <c r="BX8" s="192"/>
      <c r="BY8" s="194"/>
      <c r="BZ8" s="196"/>
      <c r="CA8" s="192"/>
      <c r="CB8" s="194"/>
      <c r="CC8" s="196"/>
      <c r="CD8" s="192"/>
      <c r="CE8" s="194"/>
      <c r="CF8" s="196"/>
      <c r="CG8" s="192"/>
      <c r="CH8" s="194"/>
      <c r="CI8" s="196"/>
      <c r="CJ8" s="192"/>
      <c r="CK8" s="194"/>
      <c r="CL8" s="196"/>
      <c r="CM8" s="192"/>
      <c r="CN8" s="194"/>
      <c r="CO8" s="196"/>
      <c r="CP8" s="192"/>
      <c r="CQ8" s="194"/>
      <c r="CR8" s="196"/>
      <c r="CS8" s="192"/>
      <c r="CT8" s="194"/>
      <c r="CU8" s="196"/>
      <c r="CV8" s="192"/>
      <c r="CW8" s="194"/>
      <c r="CX8" s="196"/>
      <c r="CY8" s="192"/>
      <c r="CZ8" s="194"/>
      <c r="DA8" s="196"/>
      <c r="DB8" s="192"/>
      <c r="DC8" s="194"/>
      <c r="DD8" s="196"/>
      <c r="DE8" s="192"/>
      <c r="DF8" s="194"/>
      <c r="DG8" s="196"/>
      <c r="DH8" s="192"/>
      <c r="DI8" s="194"/>
      <c r="DJ8" s="196"/>
      <c r="DK8" s="192"/>
      <c r="DL8" s="194"/>
      <c r="DM8" s="196"/>
      <c r="DN8" s="192"/>
      <c r="DO8" s="194"/>
      <c r="DP8" s="196"/>
      <c r="DQ8" s="192"/>
      <c r="DR8" s="194"/>
      <c r="DS8" s="196"/>
      <c r="DT8" s="192"/>
      <c r="DU8" s="194"/>
      <c r="DV8" s="196"/>
      <c r="DW8" s="192"/>
      <c r="DX8" s="194"/>
      <c r="DY8" s="196"/>
      <c r="DZ8" s="192"/>
      <c r="EA8" s="194"/>
      <c r="EB8" s="196"/>
      <c r="EC8" s="192"/>
      <c r="ED8" s="194"/>
      <c r="EE8" s="196"/>
      <c r="EF8" s="192"/>
      <c r="EG8" s="194"/>
      <c r="EH8" s="196"/>
      <c r="EI8" s="192"/>
      <c r="EJ8" s="194"/>
      <c r="EK8" s="196"/>
      <c r="EL8" s="192"/>
      <c r="EM8" s="194"/>
      <c r="EN8" s="196"/>
      <c r="EO8" s="192"/>
      <c r="EP8" s="194"/>
      <c r="EQ8" s="196"/>
      <c r="ER8" s="192"/>
      <c r="ES8" s="194"/>
      <c r="ET8" s="196"/>
      <c r="EU8" s="192"/>
      <c r="EV8" s="194"/>
      <c r="EW8" s="196"/>
      <c r="EX8" s="192"/>
      <c r="EY8" s="194"/>
      <c r="EZ8" s="196"/>
      <c r="FA8" s="192"/>
      <c r="FB8" s="194"/>
      <c r="FC8" s="196"/>
      <c r="FD8" s="192"/>
      <c r="FE8" s="194"/>
      <c r="FF8" s="196"/>
      <c r="FG8" s="192"/>
      <c r="FH8" s="194"/>
      <c r="FI8" s="196"/>
      <c r="FJ8" s="192"/>
      <c r="FK8" s="194"/>
      <c r="FL8" s="196"/>
      <c r="FM8" s="192"/>
      <c r="FN8" s="194"/>
      <c r="FO8" s="196"/>
      <c r="FP8" s="192"/>
      <c r="FQ8" s="194"/>
      <c r="FR8" s="196"/>
      <c r="FS8" s="192"/>
      <c r="FT8" s="194"/>
      <c r="FU8" s="196"/>
      <c r="FV8" s="192"/>
      <c r="FW8" s="194"/>
      <c r="FX8" s="196"/>
      <c r="FY8" s="192"/>
      <c r="FZ8" s="194"/>
      <c r="GA8" s="196"/>
      <c r="GB8" s="192"/>
      <c r="GC8" s="194"/>
      <c r="GD8" s="196"/>
      <c r="GE8" s="192"/>
      <c r="GF8" s="194"/>
      <c r="GG8" s="196"/>
      <c r="GH8" s="192"/>
      <c r="GI8" s="194"/>
      <c r="GJ8" s="196"/>
      <c r="GK8" s="192"/>
      <c r="GL8" s="194"/>
      <c r="GM8" s="196"/>
      <c r="GN8" s="192"/>
      <c r="GO8" s="194"/>
      <c r="GP8" s="196"/>
      <c r="GQ8" s="192"/>
      <c r="GR8" s="194"/>
      <c r="GS8" s="196"/>
      <c r="GT8" s="192"/>
      <c r="GU8" s="194"/>
      <c r="GV8" s="196"/>
      <c r="GW8" s="192"/>
      <c r="GX8" s="194"/>
      <c r="GY8" s="196"/>
      <c r="GZ8" s="192"/>
      <c r="HA8" s="194"/>
      <c r="HB8" s="196"/>
      <c r="HC8" s="192"/>
      <c r="HD8" s="194"/>
      <c r="HE8" s="196"/>
      <c r="HF8" s="192"/>
      <c r="HG8" s="194"/>
      <c r="HH8" s="196"/>
      <c r="HI8" s="192"/>
      <c r="HJ8" s="194"/>
      <c r="HK8" s="196"/>
      <c r="HL8" s="192"/>
      <c r="HM8" s="194"/>
      <c r="HN8" s="196"/>
      <c r="HO8" s="192"/>
      <c r="HP8" s="194"/>
      <c r="HQ8" s="196"/>
      <c r="HR8" s="192"/>
      <c r="HS8" s="194"/>
      <c r="HT8" s="196"/>
      <c r="HU8" s="192"/>
      <c r="HV8" s="194"/>
      <c r="HW8" s="196"/>
      <c r="HX8" s="192"/>
      <c r="HY8" s="194"/>
      <c r="HZ8" s="196"/>
      <c r="IA8" s="192"/>
      <c r="IB8" s="194"/>
      <c r="IC8" s="196"/>
      <c r="ID8" s="192"/>
      <c r="IE8" s="194"/>
      <c r="IF8" s="196"/>
      <c r="IG8" s="192"/>
      <c r="IH8" s="194"/>
      <c r="II8" s="196"/>
      <c r="IJ8" s="192"/>
      <c r="IK8" s="194"/>
      <c r="IL8" s="196"/>
      <c r="IM8" s="192"/>
      <c r="IN8" s="194"/>
      <c r="IO8" s="196"/>
      <c r="IP8" s="192"/>
      <c r="IQ8" s="194"/>
      <c r="IR8" s="196"/>
      <c r="IS8" s="192"/>
      <c r="IT8" s="194"/>
      <c r="IU8" s="196"/>
      <c r="IV8" s="192"/>
      <c r="IW8" s="194"/>
      <c r="IX8" s="196"/>
      <c r="IY8" s="192"/>
      <c r="IZ8" s="194"/>
      <c r="JA8" s="196"/>
      <c r="JB8" s="192"/>
      <c r="JC8" s="194"/>
      <c r="JD8" s="196"/>
      <c r="JE8" s="192"/>
      <c r="JF8" s="194"/>
      <c r="JG8" s="196"/>
      <c r="JH8" s="192"/>
      <c r="JI8" s="194"/>
      <c r="JJ8" s="196"/>
      <c r="JK8" s="192"/>
      <c r="JL8" s="194"/>
      <c r="JM8" s="196"/>
      <c r="JN8" s="192"/>
      <c r="JO8" s="194"/>
      <c r="JP8" s="196"/>
      <c r="JQ8" s="192"/>
      <c r="JR8" s="194"/>
      <c r="JS8" s="196"/>
      <c r="JT8" s="192"/>
      <c r="JU8" s="194"/>
      <c r="JV8" s="196"/>
      <c r="JW8" s="192"/>
      <c r="JX8" s="194"/>
      <c r="JY8" s="196"/>
      <c r="JZ8" s="192"/>
      <c r="KA8" s="194"/>
      <c r="KB8" s="196"/>
      <c r="KC8" s="192"/>
      <c r="KD8" s="194"/>
      <c r="KE8" s="196"/>
      <c r="KF8" s="192"/>
      <c r="KG8" s="194"/>
      <c r="KH8" s="196"/>
      <c r="KI8" s="192"/>
      <c r="KJ8" s="194"/>
      <c r="KK8" s="196"/>
      <c r="KL8" s="192"/>
      <c r="KM8" s="194"/>
      <c r="KN8" s="196"/>
      <c r="KO8" s="192"/>
      <c r="KP8" s="194"/>
      <c r="KQ8" s="196"/>
      <c r="KR8" s="192"/>
      <c r="KS8" s="194"/>
      <c r="KT8" s="196"/>
      <c r="KU8" s="192"/>
      <c r="KV8" s="194"/>
      <c r="KW8" s="196"/>
      <c r="KX8" s="192"/>
      <c r="KY8" s="194"/>
      <c r="KZ8" s="196"/>
      <c r="LA8" s="192"/>
      <c r="LB8" s="194"/>
      <c r="LC8" s="196"/>
      <c r="LD8" s="192"/>
      <c r="LE8" s="194"/>
      <c r="LF8" s="196"/>
      <c r="LG8" s="192"/>
      <c r="LH8" s="194"/>
      <c r="LI8" s="196"/>
      <c r="LJ8" s="192"/>
      <c r="LK8" s="194"/>
      <c r="LL8" s="196"/>
    </row>
    <row r="9" spans="1:325" s="5" customFormat="1" ht="16.5" thickBot="1" x14ac:dyDescent="0.3">
      <c r="A9" s="7"/>
      <c r="B9" s="8"/>
      <c r="C9" s="9" t="s">
        <v>2</v>
      </c>
      <c r="D9" s="10">
        <v>1</v>
      </c>
      <c r="E9" s="11">
        <v>2</v>
      </c>
      <c r="F9" s="12">
        <v>3</v>
      </c>
      <c r="G9" s="13">
        <v>4</v>
      </c>
      <c r="H9" s="11">
        <v>5</v>
      </c>
      <c r="I9" s="12">
        <v>6</v>
      </c>
      <c r="J9" s="13">
        <v>7</v>
      </c>
      <c r="K9" s="11">
        <v>8</v>
      </c>
      <c r="L9" s="12">
        <v>9</v>
      </c>
      <c r="M9" s="14">
        <v>10</v>
      </c>
      <c r="N9" s="10">
        <v>11</v>
      </c>
      <c r="O9" s="15">
        <v>12</v>
      </c>
      <c r="P9" s="14">
        <v>13</v>
      </c>
      <c r="Q9" s="16">
        <v>14</v>
      </c>
      <c r="R9" s="12">
        <v>15</v>
      </c>
      <c r="S9" s="14">
        <v>16</v>
      </c>
      <c r="T9" s="10">
        <v>17</v>
      </c>
      <c r="U9" s="15">
        <v>18</v>
      </c>
      <c r="V9" s="13">
        <v>19</v>
      </c>
      <c r="W9" s="11">
        <v>20</v>
      </c>
      <c r="X9" s="12">
        <v>21</v>
      </c>
      <c r="Y9" s="14">
        <v>22</v>
      </c>
      <c r="Z9" s="10">
        <v>23</v>
      </c>
      <c r="AA9" s="15">
        <v>24</v>
      </c>
      <c r="AB9" s="13">
        <v>25</v>
      </c>
      <c r="AC9" s="11">
        <v>26</v>
      </c>
      <c r="AD9" s="12">
        <v>27</v>
      </c>
      <c r="AE9" s="13">
        <v>28</v>
      </c>
      <c r="AF9" s="11">
        <v>29</v>
      </c>
      <c r="AG9" s="12">
        <v>30</v>
      </c>
      <c r="AH9" s="13">
        <v>31</v>
      </c>
      <c r="AI9" s="17">
        <v>32</v>
      </c>
      <c r="AJ9" s="15">
        <v>33</v>
      </c>
      <c r="AK9" s="14">
        <v>34</v>
      </c>
      <c r="AL9" s="11">
        <v>35</v>
      </c>
      <c r="AM9" s="12">
        <v>36</v>
      </c>
      <c r="AN9" s="13">
        <v>37</v>
      </c>
      <c r="AO9" s="17">
        <v>38</v>
      </c>
      <c r="AP9" s="15">
        <v>39</v>
      </c>
      <c r="AQ9" s="14">
        <v>40</v>
      </c>
      <c r="AR9" s="11">
        <v>41</v>
      </c>
      <c r="AS9" s="12">
        <v>42</v>
      </c>
      <c r="AT9" s="142">
        <v>43</v>
      </c>
      <c r="AU9" s="10">
        <v>44</v>
      </c>
      <c r="AV9" s="148">
        <v>45</v>
      </c>
      <c r="AW9" s="142">
        <v>46</v>
      </c>
      <c r="AX9" s="149">
        <v>47</v>
      </c>
      <c r="AY9" s="136">
        <v>48</v>
      </c>
      <c r="AZ9" s="142">
        <v>49</v>
      </c>
      <c r="BA9" s="149">
        <v>50</v>
      </c>
      <c r="BB9" s="136">
        <v>51</v>
      </c>
      <c r="BC9" s="142">
        <v>52</v>
      </c>
      <c r="BD9" s="149">
        <v>53</v>
      </c>
      <c r="BE9" s="136">
        <v>54</v>
      </c>
      <c r="BF9" s="142">
        <v>55</v>
      </c>
      <c r="BG9" s="149">
        <v>56</v>
      </c>
      <c r="BH9" s="136">
        <v>57</v>
      </c>
      <c r="BI9" s="142">
        <v>58</v>
      </c>
      <c r="BJ9" s="149">
        <v>59</v>
      </c>
      <c r="BK9" s="136">
        <v>60</v>
      </c>
      <c r="BL9" s="142">
        <v>61</v>
      </c>
      <c r="BM9" s="149">
        <v>62</v>
      </c>
      <c r="BN9" s="136">
        <v>63</v>
      </c>
      <c r="BO9" s="142">
        <v>64</v>
      </c>
      <c r="BP9" s="149">
        <v>65</v>
      </c>
      <c r="BQ9" s="136">
        <v>66</v>
      </c>
      <c r="BR9" s="142">
        <v>67</v>
      </c>
      <c r="BS9" s="149">
        <v>68</v>
      </c>
      <c r="BT9" s="136">
        <v>69</v>
      </c>
      <c r="BU9" s="142">
        <v>70</v>
      </c>
      <c r="BV9" s="149">
        <v>71</v>
      </c>
      <c r="BW9" s="136">
        <v>72</v>
      </c>
      <c r="BX9" s="142">
        <v>73</v>
      </c>
      <c r="BY9" s="149">
        <v>74</v>
      </c>
      <c r="BZ9" s="136">
        <v>75</v>
      </c>
      <c r="CA9" s="142">
        <v>76</v>
      </c>
      <c r="CB9" s="149">
        <v>77</v>
      </c>
      <c r="CC9" s="136">
        <v>78</v>
      </c>
      <c r="CD9" s="142">
        <v>79</v>
      </c>
      <c r="CE9" s="149">
        <v>80</v>
      </c>
      <c r="CF9" s="136">
        <v>81</v>
      </c>
      <c r="CG9" s="142">
        <v>82</v>
      </c>
      <c r="CH9" s="149">
        <v>83</v>
      </c>
      <c r="CI9" s="136">
        <v>84</v>
      </c>
      <c r="CJ9" s="142">
        <v>85</v>
      </c>
      <c r="CK9" s="149">
        <v>86</v>
      </c>
      <c r="CL9" s="136">
        <v>87</v>
      </c>
      <c r="CM9" s="142">
        <v>88</v>
      </c>
      <c r="CN9" s="149">
        <v>89</v>
      </c>
      <c r="CO9" s="148">
        <v>90</v>
      </c>
      <c r="CP9" s="142">
        <v>91</v>
      </c>
      <c r="CQ9" s="149">
        <v>92</v>
      </c>
      <c r="CR9" s="136">
        <v>93</v>
      </c>
      <c r="CS9" s="142">
        <v>94</v>
      </c>
      <c r="CT9" s="149">
        <v>95</v>
      </c>
      <c r="CU9" s="136">
        <v>96</v>
      </c>
      <c r="CV9" s="142">
        <v>97</v>
      </c>
      <c r="CW9" s="149">
        <v>98</v>
      </c>
      <c r="CX9" s="136">
        <v>99</v>
      </c>
      <c r="CY9" s="142">
        <v>100</v>
      </c>
      <c r="CZ9" s="149">
        <v>101</v>
      </c>
      <c r="DA9" s="136">
        <v>102</v>
      </c>
      <c r="DB9" s="142">
        <v>103</v>
      </c>
      <c r="DC9" s="149">
        <v>104</v>
      </c>
      <c r="DD9" s="136">
        <v>105</v>
      </c>
      <c r="DE9" s="142">
        <v>106</v>
      </c>
      <c r="DF9" s="149">
        <v>107</v>
      </c>
      <c r="DG9" s="136">
        <v>108</v>
      </c>
      <c r="DH9" s="142">
        <v>109</v>
      </c>
      <c r="DI9" s="149">
        <v>110</v>
      </c>
      <c r="DJ9" s="136">
        <v>111</v>
      </c>
      <c r="DK9" s="142">
        <v>112</v>
      </c>
      <c r="DL9" s="149">
        <v>113</v>
      </c>
      <c r="DM9" s="136">
        <v>114</v>
      </c>
      <c r="DN9" s="142">
        <v>115</v>
      </c>
      <c r="DO9" s="149">
        <v>116</v>
      </c>
      <c r="DP9" s="136">
        <v>117</v>
      </c>
      <c r="DQ9" s="142">
        <v>118</v>
      </c>
      <c r="DR9" s="149">
        <v>119</v>
      </c>
      <c r="DS9" s="136">
        <v>120</v>
      </c>
      <c r="DT9" s="142">
        <v>121</v>
      </c>
      <c r="DU9" s="149">
        <v>122</v>
      </c>
      <c r="DV9" s="136">
        <v>123</v>
      </c>
      <c r="DW9" s="142">
        <v>124</v>
      </c>
      <c r="DX9" s="149">
        <v>125</v>
      </c>
      <c r="DY9" s="136">
        <v>126</v>
      </c>
      <c r="DZ9" s="142">
        <v>127</v>
      </c>
      <c r="EA9" s="149">
        <v>128</v>
      </c>
      <c r="EB9" s="136">
        <v>129</v>
      </c>
      <c r="EC9" s="142">
        <v>130</v>
      </c>
      <c r="ED9" s="149">
        <v>131</v>
      </c>
      <c r="EE9" s="136">
        <v>132</v>
      </c>
      <c r="EF9" s="142">
        <v>133</v>
      </c>
      <c r="EG9" s="149">
        <v>134</v>
      </c>
      <c r="EH9" s="136">
        <v>135</v>
      </c>
      <c r="EI9" s="142">
        <v>136</v>
      </c>
      <c r="EJ9" s="149">
        <v>137</v>
      </c>
      <c r="EK9" s="136">
        <v>138</v>
      </c>
      <c r="EL9" s="142">
        <v>139</v>
      </c>
      <c r="EM9" s="149">
        <v>140</v>
      </c>
      <c r="EN9" s="136">
        <v>141</v>
      </c>
      <c r="EO9" s="142">
        <v>142</v>
      </c>
      <c r="EP9" s="149">
        <v>143</v>
      </c>
      <c r="EQ9" s="136">
        <v>144</v>
      </c>
      <c r="ER9" s="142">
        <v>145</v>
      </c>
      <c r="ES9" s="149">
        <v>146</v>
      </c>
      <c r="ET9" s="136">
        <v>147</v>
      </c>
      <c r="EU9" s="142">
        <v>148</v>
      </c>
      <c r="EV9" s="149">
        <v>149</v>
      </c>
      <c r="EW9" s="136">
        <v>150</v>
      </c>
      <c r="EX9" s="142">
        <v>151</v>
      </c>
      <c r="EY9" s="149">
        <v>152</v>
      </c>
      <c r="EZ9" s="136">
        <v>153</v>
      </c>
      <c r="FA9" s="142">
        <v>154</v>
      </c>
      <c r="FB9" s="149">
        <v>155</v>
      </c>
      <c r="FC9" s="136">
        <v>156</v>
      </c>
      <c r="FD9" s="142">
        <v>157</v>
      </c>
      <c r="FE9" s="149">
        <v>158</v>
      </c>
      <c r="FF9" s="136">
        <v>159</v>
      </c>
      <c r="FG9" s="142">
        <v>160</v>
      </c>
      <c r="FH9" s="149">
        <v>161</v>
      </c>
      <c r="FI9" s="136">
        <v>162</v>
      </c>
      <c r="FJ9" s="142">
        <v>163</v>
      </c>
      <c r="FK9" s="149">
        <v>164</v>
      </c>
      <c r="FL9" s="136">
        <v>165</v>
      </c>
      <c r="FM9" s="142">
        <v>166</v>
      </c>
      <c r="FN9" s="149">
        <v>167</v>
      </c>
      <c r="FO9" s="136">
        <v>168</v>
      </c>
      <c r="FP9" s="142">
        <v>169</v>
      </c>
      <c r="FQ9" s="149">
        <v>170</v>
      </c>
      <c r="FR9" s="136">
        <v>171</v>
      </c>
      <c r="FS9" s="142">
        <v>172</v>
      </c>
      <c r="FT9" s="149">
        <v>173</v>
      </c>
      <c r="FU9" s="136">
        <v>174</v>
      </c>
      <c r="FV9" s="142">
        <v>175</v>
      </c>
      <c r="FW9" s="149">
        <v>176</v>
      </c>
      <c r="FX9" s="136">
        <v>177</v>
      </c>
      <c r="FY9" s="142">
        <v>178</v>
      </c>
      <c r="FZ9" s="149">
        <v>179</v>
      </c>
      <c r="GA9" s="148">
        <v>180</v>
      </c>
      <c r="GB9" s="142">
        <v>181</v>
      </c>
      <c r="GC9" s="149">
        <v>182</v>
      </c>
      <c r="GD9" s="136">
        <v>183</v>
      </c>
      <c r="GE9" s="142">
        <v>184</v>
      </c>
      <c r="GF9" s="149">
        <v>185</v>
      </c>
      <c r="GG9" s="136">
        <v>186</v>
      </c>
      <c r="GH9" s="142">
        <v>187</v>
      </c>
      <c r="GI9" s="149">
        <v>188</v>
      </c>
      <c r="GJ9" s="136">
        <v>189</v>
      </c>
      <c r="GK9" s="142">
        <v>190</v>
      </c>
      <c r="GL9" s="149">
        <v>191</v>
      </c>
      <c r="GM9" s="136">
        <v>192</v>
      </c>
      <c r="GN9" s="142">
        <v>193</v>
      </c>
      <c r="GO9" s="149">
        <v>194</v>
      </c>
      <c r="GP9" s="136">
        <v>195</v>
      </c>
      <c r="GQ9" s="142">
        <v>196</v>
      </c>
      <c r="GR9" s="149">
        <v>197</v>
      </c>
      <c r="GS9" s="136">
        <v>198</v>
      </c>
      <c r="GT9" s="142">
        <v>199</v>
      </c>
      <c r="GU9" s="149">
        <v>200</v>
      </c>
      <c r="GV9" s="136">
        <v>201</v>
      </c>
      <c r="GW9" s="142">
        <v>202</v>
      </c>
      <c r="GX9" s="149">
        <v>203</v>
      </c>
      <c r="GY9" s="136">
        <v>204</v>
      </c>
      <c r="GZ9" s="142">
        <v>205</v>
      </c>
      <c r="HA9" s="149">
        <v>206</v>
      </c>
      <c r="HB9" s="136">
        <v>207</v>
      </c>
      <c r="HC9" s="142">
        <v>208</v>
      </c>
      <c r="HD9" s="149">
        <v>209</v>
      </c>
      <c r="HE9" s="136">
        <v>210</v>
      </c>
      <c r="HF9" s="142">
        <v>211</v>
      </c>
      <c r="HG9" s="149">
        <v>212</v>
      </c>
      <c r="HH9" s="136">
        <v>213</v>
      </c>
      <c r="HI9" s="142">
        <v>214</v>
      </c>
      <c r="HJ9" s="149">
        <v>215</v>
      </c>
      <c r="HK9" s="136">
        <v>216</v>
      </c>
      <c r="HL9" s="142">
        <v>217</v>
      </c>
      <c r="HM9" s="149">
        <v>218</v>
      </c>
      <c r="HN9" s="136">
        <v>219</v>
      </c>
      <c r="HO9" s="142">
        <v>220</v>
      </c>
      <c r="HP9" s="149">
        <v>221</v>
      </c>
      <c r="HQ9" s="136">
        <v>222</v>
      </c>
      <c r="HR9" s="142">
        <v>223</v>
      </c>
      <c r="HS9" s="149">
        <v>224</v>
      </c>
      <c r="HT9" s="136">
        <v>225</v>
      </c>
      <c r="HU9" s="142">
        <v>226</v>
      </c>
      <c r="HV9" s="149">
        <v>227</v>
      </c>
      <c r="HW9" s="136">
        <v>228</v>
      </c>
      <c r="HX9" s="142">
        <v>229</v>
      </c>
      <c r="HY9" s="149">
        <v>230</v>
      </c>
      <c r="HZ9" s="136">
        <v>231</v>
      </c>
      <c r="IA9" s="142">
        <v>232</v>
      </c>
      <c r="IB9" s="149">
        <v>233</v>
      </c>
      <c r="IC9" s="136">
        <v>234</v>
      </c>
      <c r="ID9" s="142">
        <v>235</v>
      </c>
      <c r="IE9" s="149">
        <v>236</v>
      </c>
      <c r="IF9" s="136">
        <v>237</v>
      </c>
      <c r="IG9" s="142">
        <v>238</v>
      </c>
      <c r="IH9" s="149">
        <v>239</v>
      </c>
      <c r="II9" s="136">
        <v>240</v>
      </c>
      <c r="IJ9" s="142">
        <v>241</v>
      </c>
      <c r="IK9" s="149">
        <v>242</v>
      </c>
      <c r="IL9" s="136">
        <v>243</v>
      </c>
      <c r="IM9" s="142">
        <v>244</v>
      </c>
      <c r="IN9" s="149">
        <v>245</v>
      </c>
      <c r="IO9" s="136">
        <v>246</v>
      </c>
      <c r="IP9" s="142">
        <v>247</v>
      </c>
      <c r="IQ9" s="149">
        <v>248</v>
      </c>
      <c r="IR9" s="136">
        <v>249</v>
      </c>
      <c r="IS9" s="142">
        <v>250</v>
      </c>
      <c r="IT9" s="149">
        <v>251</v>
      </c>
      <c r="IU9" s="136">
        <v>252</v>
      </c>
      <c r="IV9" s="142">
        <v>253</v>
      </c>
      <c r="IW9" s="149">
        <v>254</v>
      </c>
      <c r="IX9" s="136">
        <v>255</v>
      </c>
      <c r="IY9" s="142">
        <v>256</v>
      </c>
      <c r="IZ9" s="149">
        <v>257</v>
      </c>
      <c r="JA9" s="136">
        <v>258</v>
      </c>
      <c r="JB9" s="142">
        <v>259</v>
      </c>
      <c r="JC9" s="149">
        <v>260</v>
      </c>
      <c r="JD9" s="136">
        <v>261</v>
      </c>
      <c r="JE9" s="142">
        <v>262</v>
      </c>
      <c r="JF9" s="149">
        <v>263</v>
      </c>
      <c r="JG9" s="136">
        <v>264</v>
      </c>
      <c r="JH9" s="142">
        <v>265</v>
      </c>
      <c r="JI9" s="149">
        <v>266</v>
      </c>
      <c r="JJ9" s="136">
        <v>267</v>
      </c>
      <c r="JK9" s="142">
        <v>268</v>
      </c>
      <c r="JL9" s="149">
        <v>269</v>
      </c>
      <c r="JM9" s="136">
        <v>270</v>
      </c>
      <c r="JN9" s="142">
        <v>271</v>
      </c>
      <c r="JO9" s="149">
        <v>272</v>
      </c>
      <c r="JP9" s="136">
        <v>273</v>
      </c>
      <c r="JQ9" s="142">
        <v>274</v>
      </c>
      <c r="JR9" s="149">
        <v>275</v>
      </c>
      <c r="JS9" s="136">
        <v>276</v>
      </c>
      <c r="JT9" s="142">
        <v>277</v>
      </c>
      <c r="JU9" s="149">
        <v>278</v>
      </c>
      <c r="JV9" s="136">
        <v>279</v>
      </c>
      <c r="JW9" s="142">
        <v>280</v>
      </c>
      <c r="JX9" s="149">
        <v>281</v>
      </c>
      <c r="JY9" s="136">
        <v>282</v>
      </c>
      <c r="JZ9" s="142">
        <v>283</v>
      </c>
      <c r="KA9" s="149">
        <v>284</v>
      </c>
      <c r="KB9" s="136">
        <v>285</v>
      </c>
      <c r="KC9" s="142">
        <v>286</v>
      </c>
      <c r="KD9" s="149">
        <v>287</v>
      </c>
      <c r="KE9" s="136">
        <v>288</v>
      </c>
      <c r="KF9" s="142">
        <v>289</v>
      </c>
      <c r="KG9" s="149">
        <v>290</v>
      </c>
      <c r="KH9" s="136">
        <v>291</v>
      </c>
      <c r="KI9" s="142">
        <v>292</v>
      </c>
      <c r="KJ9" s="149">
        <v>293</v>
      </c>
      <c r="KK9" s="136">
        <v>294</v>
      </c>
      <c r="KL9" s="142">
        <v>295</v>
      </c>
      <c r="KM9" s="149">
        <v>296</v>
      </c>
      <c r="KN9" s="136">
        <v>297</v>
      </c>
      <c r="KO9" s="142">
        <v>298</v>
      </c>
      <c r="KP9" s="149">
        <v>299</v>
      </c>
      <c r="KQ9" s="136">
        <v>300</v>
      </c>
      <c r="KR9" s="142">
        <v>301</v>
      </c>
      <c r="KS9" s="149">
        <v>302</v>
      </c>
      <c r="KT9" s="136">
        <v>303</v>
      </c>
      <c r="KU9" s="142">
        <v>304</v>
      </c>
      <c r="KV9" s="149">
        <v>305</v>
      </c>
      <c r="KW9" s="136">
        <v>306</v>
      </c>
      <c r="KX9" s="142">
        <v>307</v>
      </c>
      <c r="KY9" s="149">
        <v>308</v>
      </c>
      <c r="KZ9" s="136">
        <v>309</v>
      </c>
      <c r="LA9" s="142">
        <v>310</v>
      </c>
      <c r="LB9" s="149">
        <v>311</v>
      </c>
      <c r="LC9" s="136">
        <v>312</v>
      </c>
      <c r="LD9" s="142">
        <v>313</v>
      </c>
      <c r="LE9" s="149">
        <v>314</v>
      </c>
      <c r="LF9" s="136">
        <v>315</v>
      </c>
      <c r="LG9" s="142">
        <v>316</v>
      </c>
      <c r="LH9" s="149">
        <v>317</v>
      </c>
      <c r="LI9" s="136">
        <v>318</v>
      </c>
      <c r="LJ9" s="142">
        <v>319</v>
      </c>
      <c r="LK9" s="149">
        <v>320</v>
      </c>
      <c r="LL9" s="136">
        <v>321</v>
      </c>
    </row>
    <row r="10" spans="1:325" s="21" customFormat="1" ht="16.5" thickBot="1" x14ac:dyDescent="0.3">
      <c r="A10" s="18">
        <v>1</v>
      </c>
      <c r="B10" s="19" t="s">
        <v>181</v>
      </c>
      <c r="C10" s="20" t="s">
        <v>318</v>
      </c>
      <c r="D10" s="21">
        <v>2837669</v>
      </c>
      <c r="F10" s="152">
        <f>D10+E10</f>
        <v>2837669</v>
      </c>
      <c r="G10" s="24">
        <v>278173</v>
      </c>
      <c r="I10" s="152">
        <f>G10+H10</f>
        <v>278173</v>
      </c>
      <c r="J10" s="21">
        <v>265484</v>
      </c>
      <c r="L10" s="152">
        <f>J10+K10</f>
        <v>265484</v>
      </c>
      <c r="M10" s="21">
        <v>152810</v>
      </c>
      <c r="O10" s="152">
        <f>M10+N10</f>
        <v>152810</v>
      </c>
      <c r="P10" s="21">
        <v>193136</v>
      </c>
      <c r="R10" s="152">
        <f>P10+Q10</f>
        <v>193136</v>
      </c>
      <c r="S10" s="21">
        <v>278112</v>
      </c>
      <c r="U10" s="152">
        <f>S10+T10</f>
        <v>278112</v>
      </c>
      <c r="V10" s="21">
        <v>193655</v>
      </c>
      <c r="X10" s="152">
        <f>V10+W10</f>
        <v>193655</v>
      </c>
      <c r="Y10" s="21">
        <v>294872</v>
      </c>
      <c r="AA10" s="152">
        <f>Y10+Z10</f>
        <v>294872</v>
      </c>
      <c r="AB10" s="21">
        <f t="shared" ref="AB10:AD25" si="0">SUM(G10,J10,M10,P10,S10,V10,Y10)</f>
        <v>1656242</v>
      </c>
      <c r="AC10" s="21">
        <f t="shared" si="0"/>
        <v>0</v>
      </c>
      <c r="AD10" s="152">
        <f t="shared" si="0"/>
        <v>1656242</v>
      </c>
      <c r="AE10" s="24">
        <v>604001</v>
      </c>
      <c r="AG10" s="152">
        <f>AE10+AF10</f>
        <v>604001</v>
      </c>
      <c r="AH10" s="21">
        <f>SUM(D10,AB10,AE10)</f>
        <v>5097912</v>
      </c>
      <c r="AI10" s="21">
        <f>SUM(E10,AC10,AF10)</f>
        <v>0</v>
      </c>
      <c r="AJ10" s="152">
        <f>SUM(F10,AD10,AG10)</f>
        <v>5097912</v>
      </c>
      <c r="AK10" s="24">
        <v>2583767</v>
      </c>
      <c r="AM10" s="152">
        <f>AK10+AL10</f>
        <v>2583767</v>
      </c>
      <c r="AP10" s="152">
        <f>AN10+AO10</f>
        <v>0</v>
      </c>
      <c r="AS10" s="152">
        <f>AQ10+AR10</f>
        <v>0</v>
      </c>
      <c r="AV10" s="152">
        <f>AT10+AU10</f>
        <v>0</v>
      </c>
      <c r="AY10" s="152">
        <f>AW10+AX10</f>
        <v>0</v>
      </c>
      <c r="AZ10" s="21">
        <f>SUM(AK10,AN10,AQ10,AT10,AW10)</f>
        <v>2583767</v>
      </c>
      <c r="BA10" s="21">
        <f>SUM(AL10,AO10,AR10,AU10,AX10)</f>
        <v>0</v>
      </c>
      <c r="BB10" s="152">
        <f>SUM(AM10,AP10,AS10,AV10,AY10)</f>
        <v>2583767</v>
      </c>
      <c r="BC10" s="24"/>
      <c r="BE10" s="152">
        <f>BC10+BD10</f>
        <v>0</v>
      </c>
      <c r="BH10" s="152">
        <f>BF10+BG10</f>
        <v>0</v>
      </c>
      <c r="BK10" s="152">
        <f>BI10+BJ10</f>
        <v>0</v>
      </c>
      <c r="BN10" s="152">
        <f>BL10+BM10</f>
        <v>0</v>
      </c>
      <c r="BO10" s="21">
        <v>6000</v>
      </c>
      <c r="BQ10" s="152">
        <f>BO10+BP10</f>
        <v>6000</v>
      </c>
      <c r="BT10" s="152">
        <f>BR10+BS10</f>
        <v>0</v>
      </c>
      <c r="BW10" s="152">
        <f>BU10+BV10</f>
        <v>0</v>
      </c>
      <c r="BZ10" s="152">
        <f>BX10+BY10</f>
        <v>0</v>
      </c>
      <c r="CA10" s="22">
        <f>SUM(BC10,BF10,BI10,BL10,BO10,BR10,BU10,BX10)</f>
        <v>6000</v>
      </c>
      <c r="CB10" s="21">
        <f t="shared" ref="CB10:CC25" si="1">SUM(BD10,BG10,BJ10,BM10,BP10,BS10,BV10,BY10)</f>
        <v>0</v>
      </c>
      <c r="CC10" s="152">
        <f t="shared" si="1"/>
        <v>6000</v>
      </c>
      <c r="CD10" s="24"/>
      <c r="CF10" s="152">
        <f>CD10+CE10</f>
        <v>0</v>
      </c>
      <c r="CI10" s="152">
        <f>CG10+CH10</f>
        <v>0</v>
      </c>
      <c r="CJ10" s="21">
        <v>885</v>
      </c>
      <c r="CL10" s="152">
        <f>CJ10+CK10</f>
        <v>885</v>
      </c>
      <c r="CO10" s="152">
        <f>CM10+CN10</f>
        <v>0</v>
      </c>
      <c r="CP10" s="22">
        <f>SUM(CD10,CG10,CJ10,CM10)</f>
        <v>885</v>
      </c>
      <c r="CQ10" s="21">
        <f>SUM(CE10,CH10,CK10,CN10)</f>
        <v>0</v>
      </c>
      <c r="CR10" s="152">
        <f>SUM(CF10,CI10,CL10,CO10)</f>
        <v>885</v>
      </c>
      <c r="CS10" s="24"/>
      <c r="CU10" s="152">
        <f>CS10+CT10</f>
        <v>0</v>
      </c>
      <c r="CX10" s="152">
        <f>CV10+CW10</f>
        <v>0</v>
      </c>
      <c r="DA10" s="152">
        <f>CY10+CZ10</f>
        <v>0</v>
      </c>
      <c r="DD10" s="152">
        <f>DB10+DC10</f>
        <v>0</v>
      </c>
      <c r="DG10" s="152">
        <f>DE10+DF10</f>
        <v>0</v>
      </c>
      <c r="DH10" s="22">
        <f>SUM(CS10,CV10,CY10,DB10,DE10)</f>
        <v>0</v>
      </c>
      <c r="DI10" s="21">
        <f t="shared" ref="DI10:DJ25" si="2">SUM(CT10,CW10,CZ10,DC10,DF10)</f>
        <v>0</v>
      </c>
      <c r="DJ10" s="152">
        <f t="shared" si="2"/>
        <v>0</v>
      </c>
      <c r="DK10" s="24"/>
      <c r="DM10" s="152">
        <f>DK10+DL10</f>
        <v>0</v>
      </c>
      <c r="DN10" s="21">
        <v>379415</v>
      </c>
      <c r="DP10" s="152">
        <f>DN10+DO10</f>
        <v>379415</v>
      </c>
      <c r="DQ10" s="21">
        <v>13413</v>
      </c>
      <c r="DS10" s="152">
        <f>DQ10+DR10</f>
        <v>13413</v>
      </c>
      <c r="DT10" s="21">
        <f>SUM(DK10,DN10,DQ10)</f>
        <v>392828</v>
      </c>
      <c r="DU10" s="21">
        <f t="shared" ref="DU10:DV40" si="3">SUM(DL10,DO10,DR10)</f>
        <v>0</v>
      </c>
      <c r="DV10" s="152">
        <f t="shared" si="3"/>
        <v>392828</v>
      </c>
      <c r="DW10" s="24"/>
      <c r="DY10" s="152">
        <f>DW10+DX10</f>
        <v>0</v>
      </c>
      <c r="EB10" s="152">
        <f>DZ10+EA10</f>
        <v>0</v>
      </c>
      <c r="EE10" s="152">
        <f>EC10+ED10</f>
        <v>0</v>
      </c>
      <c r="EF10" s="21">
        <v>3005</v>
      </c>
      <c r="EH10" s="152">
        <f>EF10+EG10</f>
        <v>3005</v>
      </c>
      <c r="EK10" s="152">
        <f>EI10+EJ10</f>
        <v>0</v>
      </c>
      <c r="EL10" s="22">
        <f>SUM(DW10,DZ10,EC10,EF10,EI10)</f>
        <v>3005</v>
      </c>
      <c r="EM10" s="21">
        <f>SUM(DX10,EA10,ED10,EG10,EJ10)</f>
        <v>0</v>
      </c>
      <c r="EN10" s="152">
        <f>SUM(DY10,EB10,EE10,EH10,EK10)</f>
        <v>3005</v>
      </c>
      <c r="EO10" s="24">
        <v>1137</v>
      </c>
      <c r="EQ10" s="152">
        <f>EO10+EP10</f>
        <v>1137</v>
      </c>
      <c r="ET10" s="152">
        <f>ER10+ES10</f>
        <v>0</v>
      </c>
      <c r="EU10" s="21">
        <v>20275</v>
      </c>
      <c r="EW10" s="152">
        <f>EU10+EV10</f>
        <v>20275</v>
      </c>
      <c r="EX10" s="21">
        <v>3000</v>
      </c>
      <c r="EZ10" s="152">
        <f>EX10+EY10</f>
        <v>3000</v>
      </c>
      <c r="FA10" s="22">
        <f>SUM(EO10,ER10,EU10,EX10)</f>
        <v>24412</v>
      </c>
      <c r="FB10" s="21">
        <f>SUM(EP10,ES10,EV10,EY10)</f>
        <v>0</v>
      </c>
      <c r="FC10" s="152">
        <f>SUM(EQ10,ET10,EW10,EZ10)</f>
        <v>24412</v>
      </c>
      <c r="FD10" s="24">
        <v>9300</v>
      </c>
      <c r="FF10" s="152">
        <f>FD10+FE10</f>
        <v>9300</v>
      </c>
      <c r="FG10" s="21">
        <f>SUM(FD10)</f>
        <v>9300</v>
      </c>
      <c r="FH10" s="21">
        <f>SUM(FE10)</f>
        <v>0</v>
      </c>
      <c r="FI10" s="152">
        <f>SUM(FF10)</f>
        <v>9300</v>
      </c>
      <c r="FJ10" s="24"/>
      <c r="FL10" s="152">
        <f>FJ10+FK10</f>
        <v>0</v>
      </c>
      <c r="FM10" s="22">
        <f>SUM(,FJ10)</f>
        <v>0</v>
      </c>
      <c r="FN10" s="21">
        <f>SUM(,FK10)</f>
        <v>0</v>
      </c>
      <c r="FO10" s="21">
        <f>SUM(,FL10)</f>
        <v>0</v>
      </c>
      <c r="FP10" s="22">
        <f t="shared" ref="FP10:FR25" si="4">SUM(CA10,CP10,DH10,DT10,EL10,FA10,FG10,FM10)</f>
        <v>436430</v>
      </c>
      <c r="FQ10" s="21">
        <f t="shared" si="4"/>
        <v>0</v>
      </c>
      <c r="FR10" s="152">
        <f t="shared" si="4"/>
        <v>436430</v>
      </c>
      <c r="FS10" s="24"/>
      <c r="FU10" s="152">
        <f>FS10+FT10</f>
        <v>0</v>
      </c>
      <c r="FX10" s="152">
        <f>FV10+FW10</f>
        <v>0</v>
      </c>
      <c r="FY10" s="24"/>
      <c r="GA10" s="152">
        <f>FY10+FZ10</f>
        <v>0</v>
      </c>
      <c r="GB10" s="124"/>
      <c r="GD10" s="152">
        <f>GB10+GC10</f>
        <v>0</v>
      </c>
      <c r="GG10" s="152">
        <f>GE10+GF10</f>
        <v>0</v>
      </c>
      <c r="GH10" s="21">
        <f>SUM(FS10,FV10,FY10,GB10,GE10)</f>
        <v>0</v>
      </c>
      <c r="GI10" s="21">
        <f>SUM(FT10,FW10,FZ10,GC10,GF10)</f>
        <v>0</v>
      </c>
      <c r="GJ10" s="152">
        <f>SUM(FU10,FX10,GA10,GD10,GG10)</f>
        <v>0</v>
      </c>
      <c r="GK10" s="24"/>
      <c r="GM10" s="152">
        <f>GK10+GL10</f>
        <v>0</v>
      </c>
      <c r="GN10" s="22">
        <f>GK10</f>
        <v>0</v>
      </c>
      <c r="GO10" s="21">
        <f>GL10</f>
        <v>0</v>
      </c>
      <c r="GP10" s="152">
        <f>GM10</f>
        <v>0</v>
      </c>
      <c r="GQ10" s="24"/>
      <c r="GS10" s="152">
        <f>GQ10+GR10</f>
        <v>0</v>
      </c>
      <c r="GV10" s="152">
        <f>GT10+GU10</f>
        <v>0</v>
      </c>
      <c r="GW10" s="22">
        <f>SUM(GQ10,GT10)</f>
        <v>0</v>
      </c>
      <c r="GX10" s="21">
        <f>SUM(GR10,GU10)</f>
        <v>0</v>
      </c>
      <c r="GY10" s="152">
        <f>SUM(GS10,GV10)</f>
        <v>0</v>
      </c>
      <c r="GZ10" s="24"/>
      <c r="HB10" s="152">
        <f>GZ10+HA10</f>
        <v>0</v>
      </c>
      <c r="HE10" s="152">
        <f>HC10+HD10</f>
        <v>0</v>
      </c>
      <c r="HF10" s="22">
        <f>SUM(GZ10,HC10)</f>
        <v>0</v>
      </c>
      <c r="HG10" s="21">
        <f>SUM(HA10,HD10)</f>
        <v>0</v>
      </c>
      <c r="HH10" s="152">
        <f>SUM(HB10,HE10)</f>
        <v>0</v>
      </c>
      <c r="HI10" s="24"/>
      <c r="HK10" s="152">
        <f>HI10+HJ10</f>
        <v>0</v>
      </c>
      <c r="HN10" s="152">
        <f>HL10+HM10</f>
        <v>0</v>
      </c>
      <c r="HO10" s="22">
        <f>SUM(HI10,HL10)</f>
        <v>0</v>
      </c>
      <c r="HP10" s="21">
        <f>SUM(HJ10,HM10)</f>
        <v>0</v>
      </c>
      <c r="HQ10" s="152">
        <f>SUM(HK10,HN10)</f>
        <v>0</v>
      </c>
      <c r="HR10" s="24"/>
      <c r="HT10" s="152">
        <f>HR10+HS10</f>
        <v>0</v>
      </c>
      <c r="HU10" s="22">
        <f>HR10</f>
        <v>0</v>
      </c>
      <c r="HV10" s="21">
        <f>HS10</f>
        <v>0</v>
      </c>
      <c r="HW10" s="21">
        <f>HT10</f>
        <v>0</v>
      </c>
      <c r="HX10" s="22">
        <f>SUM(GH10,GN10,GW10,,HF10,HO10,HU10)</f>
        <v>0</v>
      </c>
      <c r="HY10" s="21">
        <f t="shared" ref="HY10:HZ40" si="5">SUM(GI10,GO10,GX10,,HG10,HP10,HV10)</f>
        <v>0</v>
      </c>
      <c r="HZ10" s="152">
        <f t="shared" si="5"/>
        <v>0</v>
      </c>
      <c r="IA10" s="24"/>
      <c r="IC10" s="152">
        <f>IA10+IB10</f>
        <v>0</v>
      </c>
      <c r="IF10" s="152">
        <f>ID10+IE10</f>
        <v>0</v>
      </c>
      <c r="II10" s="152">
        <f>IG10+IH10</f>
        <v>0</v>
      </c>
      <c r="IJ10" s="22">
        <f>SUM(ID10,IG10)</f>
        <v>0</v>
      </c>
      <c r="IK10" s="21">
        <f>SUM(IE10,IH10)</f>
        <v>0</v>
      </c>
      <c r="IL10" s="152">
        <f>SUM(IF10,II10)</f>
        <v>0</v>
      </c>
      <c r="IM10" s="24"/>
      <c r="IO10" s="152">
        <f>IM10+IN10</f>
        <v>0</v>
      </c>
      <c r="IR10" s="152">
        <f>IP10+IQ10</f>
        <v>0</v>
      </c>
      <c r="IU10" s="152">
        <f>IS10+IT10</f>
        <v>0</v>
      </c>
      <c r="IX10" s="152">
        <f>IV10+IW10</f>
        <v>0</v>
      </c>
      <c r="IY10" s="21">
        <f>SUM(IM10,IP10,IS10,IV10)</f>
        <v>0</v>
      </c>
      <c r="IZ10" s="21">
        <f>SUM(IN10,IQ10,IT10,IW10)</f>
        <v>0</v>
      </c>
      <c r="JA10" s="21">
        <f>SUM(IO10,IR10,IU10,IX10)</f>
        <v>0</v>
      </c>
      <c r="JB10" s="22">
        <f>SUM(IA10,IJ10,IY10)</f>
        <v>0</v>
      </c>
      <c r="JC10" s="21">
        <f>SUM(IB10,IK10,IZ10)</f>
        <v>0</v>
      </c>
      <c r="JD10" s="152">
        <f>SUM(IC10,IL10,JA10)</f>
        <v>0</v>
      </c>
      <c r="JE10" s="24"/>
      <c r="JG10" s="152">
        <f>JE10+JF10</f>
        <v>0</v>
      </c>
      <c r="JJ10" s="152">
        <f>JH10+JI10</f>
        <v>0</v>
      </c>
      <c r="JM10" s="152">
        <f>JK10+JL10</f>
        <v>0</v>
      </c>
      <c r="JN10" s="22"/>
      <c r="JP10" s="152">
        <f>JN10+JO10</f>
        <v>0</v>
      </c>
      <c r="JQ10" s="22"/>
      <c r="JS10" s="152">
        <f>JQ10+JR10</f>
        <v>0</v>
      </c>
      <c r="JT10" s="22">
        <f>SUM(JE10,JH10,JK10,JN10,JQ10)</f>
        <v>0</v>
      </c>
      <c r="JU10" s="21">
        <f>SUM(JF10,JI10,JL10,JO10,JR10)</f>
        <v>0</v>
      </c>
      <c r="JV10" s="152">
        <f>SUM(JG10,JJ10,JM10,JP10,JS10)</f>
        <v>0</v>
      </c>
      <c r="JW10" s="24"/>
      <c r="JY10" s="152">
        <f>JW10+JX10</f>
        <v>0</v>
      </c>
      <c r="KB10" s="152">
        <f>JZ10+KA10</f>
        <v>0</v>
      </c>
      <c r="KC10" s="22">
        <f>SUM(JW10,JZ10)</f>
        <v>0</v>
      </c>
      <c r="KD10" s="21">
        <f t="shared" ref="KD10:KE40" si="6">SUM(JX10,KA10)</f>
        <v>0</v>
      </c>
      <c r="KE10" s="21">
        <f t="shared" si="6"/>
        <v>0</v>
      </c>
      <c r="KF10" s="22">
        <f t="shared" ref="KF10:KH25" si="7">SUM(JT10,KC10)</f>
        <v>0</v>
      </c>
      <c r="KG10" s="21">
        <f t="shared" si="7"/>
        <v>0</v>
      </c>
      <c r="KH10" s="152">
        <f t="shared" si="7"/>
        <v>0</v>
      </c>
      <c r="KI10" s="166">
        <v>3300</v>
      </c>
      <c r="KJ10" s="23"/>
      <c r="KK10" s="152">
        <f>KI10+KJ10</f>
        <v>3300</v>
      </c>
      <c r="KL10" s="116"/>
      <c r="KM10" s="23"/>
      <c r="KN10" s="152">
        <f>KL10+KM10</f>
        <v>0</v>
      </c>
      <c r="KO10" s="116">
        <v>17770</v>
      </c>
      <c r="KP10" s="23"/>
      <c r="KQ10" s="152">
        <f>KO10+KP10</f>
        <v>17770</v>
      </c>
      <c r="KR10" s="116">
        <f>SUM(KI10,KL10,KO10)</f>
        <v>21070</v>
      </c>
      <c r="KS10" s="23">
        <f>SUM(KJ10,KM10,KP10)</f>
        <v>0</v>
      </c>
      <c r="KT10" s="23">
        <f>SUM(KK10,KN10,KQ10)</f>
        <v>21070</v>
      </c>
      <c r="KU10" s="116"/>
      <c r="KV10" s="23"/>
      <c r="KW10" s="152">
        <f>KU10+KV10</f>
        <v>0</v>
      </c>
      <c r="KX10" s="116"/>
      <c r="KY10" s="23"/>
      <c r="KZ10" s="152">
        <f>KX10+KY10</f>
        <v>0</v>
      </c>
      <c r="LA10" s="116">
        <f>SUM(KU10,KX10)</f>
        <v>0</v>
      </c>
      <c r="LB10" s="23">
        <f>SUM(KV10,KY10)</f>
        <v>0</v>
      </c>
      <c r="LC10" s="175">
        <f>SUM(KW10,KZ10)</f>
        <v>0</v>
      </c>
      <c r="LD10" s="116">
        <f t="shared" ref="LD10:LD40" si="8">SUM(KR10,LA10,)</f>
        <v>21070</v>
      </c>
      <c r="LE10" s="23">
        <f t="shared" ref="LE10:LF40" si="9">SUM(KS10,LB10,)</f>
        <v>0</v>
      </c>
      <c r="LF10" s="23">
        <f t="shared" si="9"/>
        <v>21070</v>
      </c>
      <c r="LG10" s="22">
        <f t="shared" ref="LG10:LG40" si="10">SUM(FP10,HX10,JB10,KF10,LD10)</f>
        <v>457500</v>
      </c>
      <c r="LH10" s="21">
        <f t="shared" ref="LH10:LI40" si="11">SUM(FQ10,HY10,JC10,KG10,LE10)</f>
        <v>0</v>
      </c>
      <c r="LI10" s="21">
        <f t="shared" si="11"/>
        <v>457500</v>
      </c>
      <c r="LJ10" s="22">
        <f t="shared" ref="LJ10:LJ40" si="12">SUM(AH10,AZ10,LG10)</f>
        <v>8139179</v>
      </c>
      <c r="LK10" s="21">
        <f t="shared" ref="LK10:LL40" si="13">SUM(AI10,BA10,LH10)</f>
        <v>0</v>
      </c>
      <c r="LL10" s="152">
        <f t="shared" si="13"/>
        <v>8139179</v>
      </c>
      <c r="LM10" s="24"/>
    </row>
    <row r="11" spans="1:325" s="21" customFormat="1" ht="16.5" thickBot="1" x14ac:dyDescent="0.3">
      <c r="A11" s="18">
        <v>2</v>
      </c>
      <c r="B11" s="19" t="s">
        <v>182</v>
      </c>
      <c r="C11" s="20" t="s">
        <v>3</v>
      </c>
      <c r="D11" s="21">
        <v>412346</v>
      </c>
      <c r="F11" s="152">
        <f t="shared" ref="F11:F74" si="14">D11+E11</f>
        <v>412346</v>
      </c>
      <c r="G11" s="24">
        <v>37793</v>
      </c>
      <c r="I11" s="152">
        <f t="shared" ref="I11:I74" si="15">G11+H11</f>
        <v>37793</v>
      </c>
      <c r="J11" s="21">
        <v>36086</v>
      </c>
      <c r="L11" s="152">
        <f t="shared" ref="L11:L74" si="16">J11+K11</f>
        <v>36086</v>
      </c>
      <c r="M11" s="21">
        <v>20707</v>
      </c>
      <c r="O11" s="152">
        <f t="shared" ref="O11:O74" si="17">M11+N11</f>
        <v>20707</v>
      </c>
      <c r="P11" s="21">
        <v>25952</v>
      </c>
      <c r="R11" s="152">
        <f t="shared" ref="R11:R74" si="18">P11+Q11</f>
        <v>25952</v>
      </c>
      <c r="S11" s="21">
        <v>39037</v>
      </c>
      <c r="U11" s="152">
        <f t="shared" ref="U11:U74" si="19">S11+T11</f>
        <v>39037</v>
      </c>
      <c r="V11" s="21">
        <v>26239</v>
      </c>
      <c r="X11" s="152">
        <f t="shared" ref="X11:X74" si="20">V11+W11</f>
        <v>26239</v>
      </c>
      <c r="Y11" s="21">
        <v>40862</v>
      </c>
      <c r="AA11" s="152">
        <f t="shared" ref="AA11:AA74" si="21">Y11+Z11</f>
        <v>40862</v>
      </c>
      <c r="AB11" s="21">
        <f t="shared" si="0"/>
        <v>226676</v>
      </c>
      <c r="AC11" s="21">
        <f t="shared" si="0"/>
        <v>0</v>
      </c>
      <c r="AD11" s="152">
        <f t="shared" si="0"/>
        <v>226676</v>
      </c>
      <c r="AE11" s="24">
        <v>89165</v>
      </c>
      <c r="AG11" s="152">
        <f t="shared" ref="AG11:AG74" si="22">AE11+AF11</f>
        <v>89165</v>
      </c>
      <c r="AH11" s="21">
        <f t="shared" ref="AH11:AI78" si="23">SUM(D11,AB11,AE11)</f>
        <v>728187</v>
      </c>
      <c r="AI11" s="21">
        <f t="shared" si="23"/>
        <v>0</v>
      </c>
      <c r="AJ11" s="152">
        <f t="shared" ref="AJ11:AJ74" si="24">SUM(F11,AD11,AG11)</f>
        <v>728187</v>
      </c>
      <c r="AK11" s="24">
        <v>312850</v>
      </c>
      <c r="AM11" s="152">
        <f t="shared" ref="AM11:AM74" si="25">AK11+AL11</f>
        <v>312850</v>
      </c>
      <c r="AP11" s="152">
        <f t="shared" ref="AP11:AP74" si="26">AN11+AO11</f>
        <v>0</v>
      </c>
      <c r="AS11" s="152">
        <f t="shared" ref="AS11:AS74" si="27">AQ11+AR11</f>
        <v>0</v>
      </c>
      <c r="AV11" s="152">
        <f t="shared" ref="AV11:AV74" si="28">AT11+AU11</f>
        <v>0</v>
      </c>
      <c r="AY11" s="152">
        <f t="shared" ref="AY11:AY74" si="29">AW11+AX11</f>
        <v>0</v>
      </c>
      <c r="AZ11" s="21">
        <f t="shared" ref="AZ11:AZ74" si="30">SUM(AK11,AN11,AQ11,AT11,AW11)</f>
        <v>312850</v>
      </c>
      <c r="BA11" s="21">
        <f t="shared" ref="BA11:BA74" si="31">SUM(AL11,AO11,AR11,AU11,AX11)</f>
        <v>0</v>
      </c>
      <c r="BB11" s="152">
        <f t="shared" ref="BB11:BB74" si="32">SUM(AM11,AP11,AS11,AV11,AY11)</f>
        <v>312850</v>
      </c>
      <c r="BC11" s="24"/>
      <c r="BE11" s="152">
        <f t="shared" ref="BE11:BE74" si="33">BC11+BD11</f>
        <v>0</v>
      </c>
      <c r="BH11" s="152">
        <f t="shared" ref="BH11:BH74" si="34">BF11+BG11</f>
        <v>0</v>
      </c>
      <c r="BK11" s="152">
        <f t="shared" ref="BK11:BK74" si="35">BI11+BJ11</f>
        <v>0</v>
      </c>
      <c r="BN11" s="152">
        <f t="shared" ref="BN11:BN74" si="36">BL11+BM11</f>
        <v>0</v>
      </c>
      <c r="BO11" s="21">
        <v>780</v>
      </c>
      <c r="BQ11" s="152">
        <f t="shared" ref="BQ11:BQ74" si="37">BO11+BP11</f>
        <v>780</v>
      </c>
      <c r="BT11" s="152">
        <f t="shared" ref="BT11:BT74" si="38">BR11+BS11</f>
        <v>0</v>
      </c>
      <c r="BW11" s="152">
        <f t="shared" ref="BW11:BW74" si="39">BU11+BV11</f>
        <v>0</v>
      </c>
      <c r="BZ11" s="152">
        <f t="shared" ref="BZ11:BZ74" si="40">BX11+BY11</f>
        <v>0</v>
      </c>
      <c r="CA11" s="22">
        <f t="shared" ref="CA11:CA73" si="41">SUM(BC11,BF11,BI11,BL11,BO11,BR11,BU11,BX11)</f>
        <v>780</v>
      </c>
      <c r="CB11" s="21">
        <f t="shared" ref="CB11:CC73" si="42">SUM(BD11,BG11,BJ11,BM11,BP11,BS11,BV11,BY11)</f>
        <v>0</v>
      </c>
      <c r="CC11" s="152">
        <f t="shared" si="1"/>
        <v>780</v>
      </c>
      <c r="CD11" s="24"/>
      <c r="CF11" s="152">
        <f t="shared" ref="CF11:CF74" si="43">CD11+CE11</f>
        <v>0</v>
      </c>
      <c r="CI11" s="152">
        <f t="shared" ref="CI11:CI74" si="44">CG11+CH11</f>
        <v>0</v>
      </c>
      <c r="CJ11" s="21">
        <v>115</v>
      </c>
      <c r="CK11" s="21">
        <f>2275</f>
        <v>2275</v>
      </c>
      <c r="CL11" s="152">
        <f t="shared" ref="CL11:CL74" si="45">CJ11+CK11</f>
        <v>2390</v>
      </c>
      <c r="CO11" s="152">
        <f t="shared" ref="CO11:CO74" si="46">CM11+CN11</f>
        <v>0</v>
      </c>
      <c r="CP11" s="22">
        <f t="shared" ref="CP11:CP73" si="47">SUM(CD11,CG11,CJ11,CM11)</f>
        <v>115</v>
      </c>
      <c r="CQ11" s="21">
        <f>SUM(CE11,CH11,CK11,CN11)</f>
        <v>2275</v>
      </c>
      <c r="CR11" s="152">
        <f t="shared" ref="CR11:CR74" si="48">SUM(CF11,CI11,CL11,CO11)</f>
        <v>2390</v>
      </c>
      <c r="CS11" s="24"/>
      <c r="CU11" s="152">
        <f t="shared" ref="CU11:CU74" si="49">CS11+CT11</f>
        <v>0</v>
      </c>
      <c r="CX11" s="152">
        <f t="shared" ref="CX11:CX74" si="50">CV11+CW11</f>
        <v>0</v>
      </c>
      <c r="DA11" s="152">
        <f t="shared" ref="DA11:DA74" si="51">CY11+CZ11</f>
        <v>0</v>
      </c>
      <c r="DD11" s="152">
        <f t="shared" ref="DD11:DD74" si="52">DB11+DC11</f>
        <v>0</v>
      </c>
      <c r="DG11" s="152">
        <f t="shared" ref="DG11:DG74" si="53">DE11+DF11</f>
        <v>0</v>
      </c>
      <c r="DH11" s="22">
        <f t="shared" ref="DH11:DH73" si="54">SUM(CS11,CV11,CY11,DB11,DE11)</f>
        <v>0</v>
      </c>
      <c r="DI11" s="21">
        <f t="shared" ref="DI11:DJ73" si="55">SUM(CT11,CW11,CZ11,DC11,DF11)</f>
        <v>0</v>
      </c>
      <c r="DJ11" s="152">
        <f t="shared" si="2"/>
        <v>0</v>
      </c>
      <c r="DK11" s="24"/>
      <c r="DM11" s="152">
        <f t="shared" ref="DM11:DM74" si="56">DK11+DL11</f>
        <v>0</v>
      </c>
      <c r="DN11" s="21">
        <v>64531</v>
      </c>
      <c r="DP11" s="152">
        <f t="shared" ref="DP11:DP74" si="57">DN11+DO11</f>
        <v>64531</v>
      </c>
      <c r="DQ11" s="21">
        <v>1745</v>
      </c>
      <c r="DS11" s="152">
        <f t="shared" ref="DS11:DS74" si="58">DQ11+DR11</f>
        <v>1745</v>
      </c>
      <c r="DT11" s="21">
        <f t="shared" ref="DT11:DT40" si="59">SUM(DK11,DN11,DQ11)</f>
        <v>66276</v>
      </c>
      <c r="DU11" s="21">
        <f t="shared" si="3"/>
        <v>0</v>
      </c>
      <c r="DV11" s="152">
        <f t="shared" si="3"/>
        <v>66276</v>
      </c>
      <c r="DW11" s="24"/>
      <c r="DY11" s="152">
        <f t="shared" ref="DY11:DY74" si="60">DW11+DX11</f>
        <v>0</v>
      </c>
      <c r="EB11" s="152">
        <f t="shared" ref="EB11:EB74" si="61">DZ11+EA11</f>
        <v>0</v>
      </c>
      <c r="EE11" s="152">
        <f t="shared" ref="EE11:EE74" si="62">EC11+ED11</f>
        <v>0</v>
      </c>
      <c r="EF11" s="21">
        <v>390</v>
      </c>
      <c r="EH11" s="152">
        <f t="shared" ref="EH11:EH74" si="63">EF11+EG11</f>
        <v>390</v>
      </c>
      <c r="EK11" s="152">
        <f t="shared" ref="EK11:EK74" si="64">EI11+EJ11</f>
        <v>0</v>
      </c>
      <c r="EL11" s="22">
        <f t="shared" ref="EL11:EL40" si="65">SUM(DW11,DZ11,EC11,EF11,EI11)</f>
        <v>390</v>
      </c>
      <c r="EM11" s="21">
        <f t="shared" ref="EM11:EM40" si="66">SUM(DX11,EA11,ED11,EG11,EJ11)</f>
        <v>0</v>
      </c>
      <c r="EN11" s="152">
        <f t="shared" ref="EN11:EN74" si="67">SUM(DY11,EB11,EE11,EH11,EK11)</f>
        <v>390</v>
      </c>
      <c r="EO11" s="24">
        <v>198</v>
      </c>
      <c r="EQ11" s="152">
        <f t="shared" ref="EQ11:EQ74" si="68">EO11+EP11</f>
        <v>198</v>
      </c>
      <c r="ET11" s="152">
        <f t="shared" ref="ET11:ET74" si="69">ER11+ES11</f>
        <v>0</v>
      </c>
      <c r="EU11" s="21">
        <v>2636</v>
      </c>
      <c r="EW11" s="152">
        <f t="shared" ref="EW11:EW74" si="70">EU11+EV11</f>
        <v>2636</v>
      </c>
      <c r="EX11" s="21">
        <v>991</v>
      </c>
      <c r="EZ11" s="152">
        <f t="shared" ref="EZ11:EZ74" si="71">EX11+EY11</f>
        <v>991</v>
      </c>
      <c r="FA11" s="22">
        <f t="shared" ref="FA11:FA40" si="72">SUM(EO11,ER11,EU11,EX11)</f>
        <v>3825</v>
      </c>
      <c r="FB11" s="21">
        <f t="shared" ref="FB11:FB40" si="73">SUM(EP11,ES11,EV11,EY11)</f>
        <v>0</v>
      </c>
      <c r="FC11" s="152">
        <f t="shared" ref="FC11:FC74" si="74">SUM(EQ11,ET11,EW11,EZ11)</f>
        <v>3825</v>
      </c>
      <c r="FD11" s="24">
        <v>1209</v>
      </c>
      <c r="FF11" s="152">
        <f t="shared" ref="FF11:FF74" si="75">FD11+FE11</f>
        <v>1209</v>
      </c>
      <c r="FG11" s="21">
        <f t="shared" ref="FG11:FH78" si="76">SUM(FD11)</f>
        <v>1209</v>
      </c>
      <c r="FH11" s="21">
        <f t="shared" si="76"/>
        <v>0</v>
      </c>
      <c r="FI11" s="152">
        <f t="shared" ref="FI11:FI74" si="77">SUM(FF11)</f>
        <v>1209</v>
      </c>
      <c r="FJ11" s="24"/>
      <c r="FL11" s="152">
        <f t="shared" ref="FL11:FL74" si="78">FJ11+FK11</f>
        <v>0</v>
      </c>
      <c r="FM11" s="22">
        <f t="shared" ref="FM11:FM40" si="79">SUM(,FJ11)</f>
        <v>0</v>
      </c>
      <c r="FN11" s="21">
        <f t="shared" ref="FN11:FN40" si="80">SUM(,FK11)</f>
        <v>0</v>
      </c>
      <c r="FO11" s="21">
        <f t="shared" ref="FO11:FO74" si="81">SUM(,FL11)</f>
        <v>0</v>
      </c>
      <c r="FP11" s="22">
        <f t="shared" si="4"/>
        <v>72595</v>
      </c>
      <c r="FQ11" s="21">
        <f t="shared" si="4"/>
        <v>2275</v>
      </c>
      <c r="FR11" s="152">
        <f t="shared" si="4"/>
        <v>74870</v>
      </c>
      <c r="FS11" s="24">
        <v>13216</v>
      </c>
      <c r="FU11" s="152">
        <f t="shared" ref="FU11:FU74" si="82">FS11+FT11</f>
        <v>13216</v>
      </c>
      <c r="FX11" s="152">
        <f t="shared" ref="FX11:FX74" si="83">FV11+FW11</f>
        <v>0</v>
      </c>
      <c r="GA11" s="152">
        <f t="shared" ref="GA11:GA74" si="84">FY11+FZ11</f>
        <v>0</v>
      </c>
      <c r="GD11" s="152">
        <f t="shared" ref="GD11:GD74" si="85">GB11+GC11</f>
        <v>0</v>
      </c>
      <c r="GG11" s="152">
        <f t="shared" ref="GG11:GG74" si="86">GE11+GF11</f>
        <v>0</v>
      </c>
      <c r="GH11" s="21">
        <f t="shared" ref="GH11:GH74" si="87">SUM(FS11,FV11,FY11,GB11,GE11)</f>
        <v>13216</v>
      </c>
      <c r="GI11" s="21">
        <f t="shared" ref="GI11:GI74" si="88">SUM(FT11,FW11,FZ11,GC11,GF11)</f>
        <v>0</v>
      </c>
      <c r="GJ11" s="152">
        <f t="shared" ref="GJ11:GJ74" si="89">SUM(FU11,FX11,GA11,GD11,GG11)</f>
        <v>13216</v>
      </c>
      <c r="GK11" s="24"/>
      <c r="GM11" s="152">
        <f t="shared" ref="GM11:GM74" si="90">GK11+GL11</f>
        <v>0</v>
      </c>
      <c r="GN11" s="22">
        <f t="shared" ref="GN11:GN78" si="91">GK11</f>
        <v>0</v>
      </c>
      <c r="GO11" s="21">
        <f t="shared" ref="GO11:GO78" si="92">GL11</f>
        <v>0</v>
      </c>
      <c r="GP11" s="152">
        <f t="shared" ref="GP11:GP74" si="93">GM11</f>
        <v>0</v>
      </c>
      <c r="GQ11" s="24"/>
      <c r="GS11" s="152">
        <f t="shared" ref="GS11:GS74" si="94">GQ11+GR11</f>
        <v>0</v>
      </c>
      <c r="GV11" s="152">
        <f t="shared" ref="GV11:GV74" si="95">GT11+GU11</f>
        <v>0</v>
      </c>
      <c r="GW11" s="22">
        <f t="shared" ref="GW11:GW78" si="96">SUM(GQ11,GT11)</f>
        <v>0</v>
      </c>
      <c r="GX11" s="21">
        <f t="shared" ref="GX11:GX78" si="97">SUM(GR11,GU11)</f>
        <v>0</v>
      </c>
      <c r="GY11" s="152">
        <f t="shared" ref="GY11:GY74" si="98">SUM(GS11,GV11)</f>
        <v>0</v>
      </c>
      <c r="GZ11" s="24"/>
      <c r="HB11" s="152">
        <f t="shared" ref="HB11:HB74" si="99">GZ11+HA11</f>
        <v>0</v>
      </c>
      <c r="HE11" s="152">
        <f t="shared" ref="HE11:HE74" si="100">HC11+HD11</f>
        <v>0</v>
      </c>
      <c r="HF11" s="22">
        <f t="shared" ref="HF11:HF78" si="101">SUM(GZ11,HC11)</f>
        <v>0</v>
      </c>
      <c r="HG11" s="21">
        <f t="shared" ref="HG11:HG78" si="102">SUM(HA11,HD11)</f>
        <v>0</v>
      </c>
      <c r="HH11" s="152">
        <f t="shared" ref="HH11:HH74" si="103">SUM(HB11,HE11)</f>
        <v>0</v>
      </c>
      <c r="HI11" s="24"/>
      <c r="HK11" s="152">
        <f t="shared" ref="HK11:HK74" si="104">HI11+HJ11</f>
        <v>0</v>
      </c>
      <c r="HN11" s="152">
        <f t="shared" ref="HN11:HN74" si="105">HL11+HM11</f>
        <v>0</v>
      </c>
      <c r="HO11" s="22">
        <f t="shared" ref="HO11:HO78" si="106">SUM(HI11,HL11)</f>
        <v>0</v>
      </c>
      <c r="HP11" s="21">
        <f t="shared" ref="HP11:HP78" si="107">SUM(HJ11,HM11)</f>
        <v>0</v>
      </c>
      <c r="HQ11" s="152">
        <f t="shared" ref="HQ11:HQ74" si="108">SUM(HK11,HN11)</f>
        <v>0</v>
      </c>
      <c r="HR11" s="24"/>
      <c r="HT11" s="152">
        <f t="shared" ref="HT11:HT74" si="109">HR11+HS11</f>
        <v>0</v>
      </c>
      <c r="HU11" s="22">
        <f t="shared" ref="HU11:HU40" si="110">HR11</f>
        <v>0</v>
      </c>
      <c r="HV11" s="21">
        <f t="shared" ref="HV11:HV40" si="111">HS11</f>
        <v>0</v>
      </c>
      <c r="HW11" s="21">
        <f t="shared" ref="HW11:HW74" si="112">HT11</f>
        <v>0</v>
      </c>
      <c r="HX11" s="22">
        <f t="shared" ref="HX11:HX40" si="113">SUM(GH11,GN11,GW11,,HF11,HO11,HU11)</f>
        <v>13216</v>
      </c>
      <c r="HY11" s="21">
        <f t="shared" si="5"/>
        <v>0</v>
      </c>
      <c r="HZ11" s="152">
        <f t="shared" si="5"/>
        <v>13216</v>
      </c>
      <c r="IA11" s="24"/>
      <c r="IC11" s="152">
        <f t="shared" ref="IC11:IC74" si="114">IA11+IB11</f>
        <v>0</v>
      </c>
      <c r="IF11" s="152">
        <f t="shared" ref="IF11:IF74" si="115">ID11+IE11</f>
        <v>0</v>
      </c>
      <c r="II11" s="152">
        <f t="shared" ref="II11:II74" si="116">IG11+IH11</f>
        <v>0</v>
      </c>
      <c r="IJ11" s="22">
        <f t="shared" ref="IJ11:IJ78" si="117">SUM(ID11,IG11)</f>
        <v>0</v>
      </c>
      <c r="IK11" s="21">
        <f t="shared" ref="IK11:IK78" si="118">SUM(IE11,IH11)</f>
        <v>0</v>
      </c>
      <c r="IL11" s="152">
        <f t="shared" ref="IL11:IL74" si="119">SUM(IF11,II11)</f>
        <v>0</v>
      </c>
      <c r="IM11" s="24"/>
      <c r="IO11" s="152">
        <f t="shared" ref="IO11:IO74" si="120">IM11+IN11</f>
        <v>0</v>
      </c>
      <c r="IR11" s="152">
        <f t="shared" ref="IR11:IR74" si="121">IP11+IQ11</f>
        <v>0</v>
      </c>
      <c r="IU11" s="152">
        <f t="shared" ref="IU11:IU74" si="122">IS11+IT11</f>
        <v>0</v>
      </c>
      <c r="IX11" s="152">
        <f t="shared" ref="IX11:IX74" si="123">IV11+IW11</f>
        <v>0</v>
      </c>
      <c r="IY11" s="21">
        <f t="shared" ref="IY11:IZ78" si="124">SUM(IM11,IP11,IS11,IV11)</f>
        <v>0</v>
      </c>
      <c r="IZ11" s="21">
        <f t="shared" si="124"/>
        <v>0</v>
      </c>
      <c r="JA11" s="21">
        <f t="shared" ref="JA11:JA74" si="125">SUM(IO11,IR11,IU11,IX11)</f>
        <v>0</v>
      </c>
      <c r="JB11" s="22">
        <f t="shared" ref="JB11:JB73" si="126">SUM(IA11,IJ11,IY11)</f>
        <v>0</v>
      </c>
      <c r="JC11" s="21">
        <f t="shared" ref="JC11:JC73" si="127">SUM(IB11,IK11,IZ11)</f>
        <v>0</v>
      </c>
      <c r="JD11" s="152">
        <f t="shared" ref="JD11:JD74" si="128">SUM(IC11,IL11,JA11)</f>
        <v>0</v>
      </c>
      <c r="JE11" s="24"/>
      <c r="JG11" s="152">
        <f t="shared" ref="JG11:JG74" si="129">JE11+JF11</f>
        <v>0</v>
      </c>
      <c r="JJ11" s="152">
        <f t="shared" ref="JJ11:JJ74" si="130">JH11+JI11</f>
        <v>0</v>
      </c>
      <c r="JM11" s="152">
        <f t="shared" ref="JM11:JM74" si="131">JK11+JL11</f>
        <v>0</v>
      </c>
      <c r="JN11" s="22"/>
      <c r="JP11" s="152">
        <f t="shared" ref="JP11:JP74" si="132">JN11+JO11</f>
        <v>0</v>
      </c>
      <c r="JQ11" s="22"/>
      <c r="JS11" s="152">
        <f t="shared" ref="JS11:JS74" si="133">JQ11+JR11</f>
        <v>0</v>
      </c>
      <c r="JT11" s="22">
        <f t="shared" ref="JT11:JT78" si="134">SUM(JE11,JH11,JK11,JN11,JQ11)</f>
        <v>0</v>
      </c>
      <c r="JU11" s="21">
        <f t="shared" ref="JU11:JU78" si="135">SUM(JF11,JI11,JL11,JO11,JR11)</f>
        <v>0</v>
      </c>
      <c r="JV11" s="152">
        <f t="shared" ref="JV11:JV74" si="136">SUM(JG11,JJ11,JM11,JP11,JS11)</f>
        <v>0</v>
      </c>
      <c r="JW11" s="24"/>
      <c r="JY11" s="152">
        <f t="shared" ref="JY11:JY74" si="137">JW11+JX11</f>
        <v>0</v>
      </c>
      <c r="KB11" s="152">
        <f t="shared" ref="KB11:KB74" si="138">JZ11+KA11</f>
        <v>0</v>
      </c>
      <c r="KC11" s="22">
        <f t="shared" ref="KC11:KC40" si="139">SUM(JW11,JZ11)</f>
        <v>0</v>
      </c>
      <c r="KD11" s="21">
        <f t="shared" si="6"/>
        <v>0</v>
      </c>
      <c r="KE11" s="21">
        <f t="shared" si="6"/>
        <v>0</v>
      </c>
      <c r="KF11" s="22">
        <f t="shared" si="7"/>
        <v>0</v>
      </c>
      <c r="KG11" s="21">
        <f t="shared" si="7"/>
        <v>0</v>
      </c>
      <c r="KH11" s="152">
        <f t="shared" si="7"/>
        <v>0</v>
      </c>
      <c r="KI11" s="166">
        <v>431</v>
      </c>
      <c r="KJ11" s="23"/>
      <c r="KK11" s="152">
        <f t="shared" ref="KK11:KK74" si="140">KI11+KJ11</f>
        <v>431</v>
      </c>
      <c r="KL11" s="116"/>
      <c r="KM11" s="23"/>
      <c r="KN11" s="152">
        <f t="shared" ref="KN11:KN74" si="141">KL11+KM11</f>
        <v>0</v>
      </c>
      <c r="KO11" s="116">
        <v>2070</v>
      </c>
      <c r="KP11" s="23"/>
      <c r="KQ11" s="152">
        <f t="shared" ref="KQ11:KQ74" si="142">KO11+KP11</f>
        <v>2070</v>
      </c>
      <c r="KR11" s="116">
        <f t="shared" ref="KR11:KR74" si="143">SUM(KI11,KL11,KO11)</f>
        <v>2501</v>
      </c>
      <c r="KS11" s="23">
        <f t="shared" ref="KS11:KS74" si="144">SUM(KJ11,KM11,KP11)</f>
        <v>0</v>
      </c>
      <c r="KT11" s="23">
        <f t="shared" ref="KT11:KT74" si="145">SUM(KK11,KN11,KQ11)</f>
        <v>2501</v>
      </c>
      <c r="KU11" s="116"/>
      <c r="KV11" s="23"/>
      <c r="KW11" s="152">
        <f t="shared" ref="KW11:KW74" si="146">KU11+KV11</f>
        <v>0</v>
      </c>
      <c r="KX11" s="116"/>
      <c r="KY11" s="23"/>
      <c r="KZ11" s="152">
        <f t="shared" ref="KZ11:KZ74" si="147">KX11+KY11</f>
        <v>0</v>
      </c>
      <c r="LA11" s="116">
        <f t="shared" ref="LA11:LA74" si="148">SUM(KU11,KX11)</f>
        <v>0</v>
      </c>
      <c r="LB11" s="23">
        <f t="shared" ref="LB11:LB74" si="149">SUM(KV11,KY11)</f>
        <v>0</v>
      </c>
      <c r="LC11" s="175">
        <f t="shared" ref="LC11:LC74" si="150">SUM(KW11,KZ11)</f>
        <v>0</v>
      </c>
      <c r="LD11" s="116">
        <f t="shared" si="8"/>
        <v>2501</v>
      </c>
      <c r="LE11" s="23">
        <f t="shared" si="9"/>
        <v>0</v>
      </c>
      <c r="LF11" s="23">
        <f t="shared" si="9"/>
        <v>2501</v>
      </c>
      <c r="LG11" s="22">
        <f t="shared" si="10"/>
        <v>88312</v>
      </c>
      <c r="LH11" s="21">
        <f t="shared" si="11"/>
        <v>2275</v>
      </c>
      <c r="LI11" s="21">
        <f t="shared" si="11"/>
        <v>90587</v>
      </c>
      <c r="LJ11" s="22">
        <f t="shared" si="12"/>
        <v>1129349</v>
      </c>
      <c r="LK11" s="21">
        <f t="shared" si="13"/>
        <v>2275</v>
      </c>
      <c r="LL11" s="152">
        <f t="shared" si="13"/>
        <v>1131624</v>
      </c>
      <c r="LM11" s="24"/>
    </row>
    <row r="12" spans="1:325" s="21" customFormat="1" ht="16.5" thickBot="1" x14ac:dyDescent="0.3">
      <c r="A12" s="18">
        <v>3</v>
      </c>
      <c r="B12" s="19" t="s">
        <v>183</v>
      </c>
      <c r="C12" s="20" t="s">
        <v>124</v>
      </c>
      <c r="D12" s="21">
        <v>1697093</v>
      </c>
      <c r="F12" s="152">
        <f t="shared" si="14"/>
        <v>1697093</v>
      </c>
      <c r="G12" s="24">
        <v>88017</v>
      </c>
      <c r="I12" s="152">
        <f t="shared" si="15"/>
        <v>88017</v>
      </c>
      <c r="J12" s="21">
        <v>68085</v>
      </c>
      <c r="L12" s="152">
        <f t="shared" si="16"/>
        <v>68085</v>
      </c>
      <c r="M12" s="21">
        <v>53274</v>
      </c>
      <c r="O12" s="152">
        <f t="shared" si="17"/>
        <v>53274</v>
      </c>
      <c r="P12" s="21">
        <v>64233</v>
      </c>
      <c r="R12" s="152">
        <f t="shared" si="18"/>
        <v>64233</v>
      </c>
      <c r="S12" s="21">
        <v>87809</v>
      </c>
      <c r="U12" s="152">
        <f t="shared" si="19"/>
        <v>87809</v>
      </c>
      <c r="V12" s="21">
        <v>66243</v>
      </c>
      <c r="X12" s="152">
        <f t="shared" si="20"/>
        <v>66243</v>
      </c>
      <c r="Y12" s="21">
        <v>77590</v>
      </c>
      <c r="AA12" s="152">
        <f t="shared" si="21"/>
        <v>77590</v>
      </c>
      <c r="AB12" s="21">
        <f t="shared" si="0"/>
        <v>505251</v>
      </c>
      <c r="AC12" s="21">
        <f t="shared" si="0"/>
        <v>0</v>
      </c>
      <c r="AD12" s="152">
        <f t="shared" si="0"/>
        <v>505251</v>
      </c>
      <c r="AE12" s="24">
        <v>213521</v>
      </c>
      <c r="AG12" s="152">
        <f t="shared" si="22"/>
        <v>213521</v>
      </c>
      <c r="AH12" s="21">
        <f t="shared" si="23"/>
        <v>2415865</v>
      </c>
      <c r="AI12" s="21">
        <f t="shared" si="23"/>
        <v>0</v>
      </c>
      <c r="AJ12" s="152">
        <f t="shared" si="24"/>
        <v>2415865</v>
      </c>
      <c r="AK12" s="24">
        <v>380704</v>
      </c>
      <c r="AM12" s="152">
        <f t="shared" si="25"/>
        <v>380704</v>
      </c>
      <c r="AN12" s="21">
        <v>181784</v>
      </c>
      <c r="AP12" s="152">
        <f t="shared" si="26"/>
        <v>181784</v>
      </c>
      <c r="AS12" s="152">
        <f t="shared" si="27"/>
        <v>0</v>
      </c>
      <c r="AT12" s="21">
        <v>4810</v>
      </c>
      <c r="AV12" s="152">
        <f t="shared" si="28"/>
        <v>4810</v>
      </c>
      <c r="AW12" s="21">
        <v>10795</v>
      </c>
      <c r="AY12" s="152">
        <f t="shared" si="29"/>
        <v>10795</v>
      </c>
      <c r="AZ12" s="21">
        <f t="shared" si="30"/>
        <v>578093</v>
      </c>
      <c r="BA12" s="21">
        <f t="shared" si="31"/>
        <v>0</v>
      </c>
      <c r="BB12" s="152">
        <f t="shared" si="32"/>
        <v>578093</v>
      </c>
      <c r="BC12" s="24">
        <v>669452</v>
      </c>
      <c r="BE12" s="152">
        <f t="shared" si="33"/>
        <v>669452</v>
      </c>
      <c r="BF12" s="21">
        <v>60586</v>
      </c>
      <c r="BH12" s="152">
        <f t="shared" si="34"/>
        <v>60586</v>
      </c>
      <c r="BI12" s="21">
        <v>1848259</v>
      </c>
      <c r="BK12" s="152">
        <f t="shared" si="35"/>
        <v>1848259</v>
      </c>
      <c r="BL12" s="21">
        <v>23336</v>
      </c>
      <c r="BM12" s="21">
        <f>1905</f>
        <v>1905</v>
      </c>
      <c r="BN12" s="152">
        <f t="shared" si="36"/>
        <v>25241</v>
      </c>
      <c r="BO12" s="21">
        <v>48000</v>
      </c>
      <c r="BQ12" s="152">
        <f t="shared" si="37"/>
        <v>48000</v>
      </c>
      <c r="BR12" s="21">
        <v>77700</v>
      </c>
      <c r="BT12" s="152">
        <f t="shared" si="38"/>
        <v>77700</v>
      </c>
      <c r="BU12" s="21">
        <v>93246</v>
      </c>
      <c r="BW12" s="152">
        <f t="shared" si="39"/>
        <v>93246</v>
      </c>
      <c r="BX12" s="21">
        <v>1736326</v>
      </c>
      <c r="BZ12" s="152">
        <f t="shared" si="40"/>
        <v>1736326</v>
      </c>
      <c r="CA12" s="22">
        <f t="shared" si="41"/>
        <v>4556905</v>
      </c>
      <c r="CB12" s="21">
        <f t="shared" si="42"/>
        <v>1905</v>
      </c>
      <c r="CC12" s="152">
        <f t="shared" si="1"/>
        <v>4558810</v>
      </c>
      <c r="CD12" s="24">
        <v>880142</v>
      </c>
      <c r="CF12" s="152">
        <f t="shared" si="43"/>
        <v>880142</v>
      </c>
      <c r="CG12" s="21">
        <v>1089155</v>
      </c>
      <c r="CI12" s="152">
        <f t="shared" si="44"/>
        <v>1089155</v>
      </c>
      <c r="CL12" s="152">
        <f t="shared" si="45"/>
        <v>0</v>
      </c>
      <c r="CM12" s="21">
        <v>15200</v>
      </c>
      <c r="CO12" s="152">
        <f t="shared" si="46"/>
        <v>15200</v>
      </c>
      <c r="CP12" s="22">
        <f t="shared" si="47"/>
        <v>1984497</v>
      </c>
      <c r="CQ12" s="21">
        <f>SUM(CE12,CH12,CK12,CN12)</f>
        <v>0</v>
      </c>
      <c r="CR12" s="152">
        <f t="shared" si="48"/>
        <v>1984497</v>
      </c>
      <c r="CS12" s="24">
        <v>501845</v>
      </c>
      <c r="CU12" s="152">
        <f t="shared" si="49"/>
        <v>501845</v>
      </c>
      <c r="CV12" s="21">
        <v>123861</v>
      </c>
      <c r="CX12" s="152">
        <f t="shared" si="50"/>
        <v>123861</v>
      </c>
      <c r="CY12" s="21">
        <v>332300</v>
      </c>
      <c r="DA12" s="152">
        <f t="shared" si="51"/>
        <v>332300</v>
      </c>
      <c r="DB12" s="21">
        <v>316655</v>
      </c>
      <c r="DD12" s="152">
        <f t="shared" si="52"/>
        <v>316655</v>
      </c>
      <c r="DE12" s="21">
        <v>120379</v>
      </c>
      <c r="DF12" s="21">
        <f>8000+2160+243985</f>
        <v>254145</v>
      </c>
      <c r="DG12" s="152">
        <f t="shared" si="53"/>
        <v>374524</v>
      </c>
      <c r="DH12" s="22">
        <f t="shared" si="54"/>
        <v>1395040</v>
      </c>
      <c r="DI12" s="21">
        <f t="shared" si="55"/>
        <v>254145</v>
      </c>
      <c r="DJ12" s="152">
        <f t="shared" si="2"/>
        <v>1649185</v>
      </c>
      <c r="DK12" s="24">
        <v>2540</v>
      </c>
      <c r="DM12" s="152">
        <f t="shared" si="56"/>
        <v>2540</v>
      </c>
      <c r="DN12" s="21">
        <v>413868</v>
      </c>
      <c r="DO12" s="21">
        <v>762</v>
      </c>
      <c r="DP12" s="152">
        <f t="shared" si="57"/>
        <v>414630</v>
      </c>
      <c r="DS12" s="152">
        <f t="shared" si="58"/>
        <v>0</v>
      </c>
      <c r="DT12" s="21">
        <f t="shared" si="59"/>
        <v>416408</v>
      </c>
      <c r="DU12" s="21">
        <f t="shared" si="3"/>
        <v>762</v>
      </c>
      <c r="DV12" s="152">
        <f t="shared" si="3"/>
        <v>417170</v>
      </c>
      <c r="DW12" s="24"/>
      <c r="DY12" s="152">
        <f t="shared" si="60"/>
        <v>0</v>
      </c>
      <c r="EB12" s="152">
        <f t="shared" si="61"/>
        <v>0</v>
      </c>
      <c r="EE12" s="152">
        <f t="shared" si="62"/>
        <v>0</v>
      </c>
      <c r="EF12" s="21">
        <v>5806</v>
      </c>
      <c r="EH12" s="152">
        <f t="shared" si="63"/>
        <v>5806</v>
      </c>
      <c r="EK12" s="152">
        <f t="shared" si="64"/>
        <v>0</v>
      </c>
      <c r="EL12" s="22">
        <f t="shared" si="65"/>
        <v>5806</v>
      </c>
      <c r="EM12" s="21">
        <f t="shared" si="66"/>
        <v>0</v>
      </c>
      <c r="EN12" s="152">
        <f t="shared" si="67"/>
        <v>5806</v>
      </c>
      <c r="EO12" s="24">
        <v>27900</v>
      </c>
      <c r="EQ12" s="152">
        <f t="shared" si="68"/>
        <v>27900</v>
      </c>
      <c r="ET12" s="152">
        <f t="shared" si="69"/>
        <v>0</v>
      </c>
      <c r="EU12" s="21">
        <v>61682</v>
      </c>
      <c r="EW12" s="152">
        <f t="shared" si="70"/>
        <v>61682</v>
      </c>
      <c r="EX12" s="21">
        <v>228000</v>
      </c>
      <c r="EY12" s="21">
        <f>-184</f>
        <v>-184</v>
      </c>
      <c r="EZ12" s="152">
        <f t="shared" si="71"/>
        <v>227816</v>
      </c>
      <c r="FA12" s="22">
        <f t="shared" si="72"/>
        <v>317582</v>
      </c>
      <c r="FB12" s="21">
        <f t="shared" si="73"/>
        <v>-184</v>
      </c>
      <c r="FC12" s="152">
        <f t="shared" si="74"/>
        <v>317398</v>
      </c>
      <c r="FD12" s="24"/>
      <c r="FF12" s="152">
        <f t="shared" si="75"/>
        <v>0</v>
      </c>
      <c r="FG12" s="21">
        <f t="shared" si="76"/>
        <v>0</v>
      </c>
      <c r="FH12" s="21">
        <f t="shared" si="76"/>
        <v>0</v>
      </c>
      <c r="FI12" s="152">
        <f t="shared" si="77"/>
        <v>0</v>
      </c>
      <c r="FJ12" s="24">
        <v>220000</v>
      </c>
      <c r="FL12" s="152">
        <f t="shared" si="78"/>
        <v>220000</v>
      </c>
      <c r="FM12" s="22">
        <f t="shared" si="79"/>
        <v>220000</v>
      </c>
      <c r="FN12" s="21">
        <f t="shared" si="80"/>
        <v>0</v>
      </c>
      <c r="FO12" s="21">
        <f t="shared" si="81"/>
        <v>220000</v>
      </c>
      <c r="FP12" s="22">
        <f t="shared" si="4"/>
        <v>8896238</v>
      </c>
      <c r="FQ12" s="21">
        <f t="shared" si="4"/>
        <v>256628</v>
      </c>
      <c r="FR12" s="152">
        <f t="shared" si="4"/>
        <v>9152866</v>
      </c>
      <c r="FS12" s="24">
        <v>39735</v>
      </c>
      <c r="FU12" s="152">
        <f t="shared" si="82"/>
        <v>39735</v>
      </c>
      <c r="FV12" s="21">
        <v>2000</v>
      </c>
      <c r="FX12" s="152">
        <f t="shared" si="83"/>
        <v>2000</v>
      </c>
      <c r="GA12" s="152">
        <f t="shared" si="84"/>
        <v>0</v>
      </c>
      <c r="GB12" s="21">
        <v>508573</v>
      </c>
      <c r="GD12" s="152">
        <f t="shared" si="85"/>
        <v>508573</v>
      </c>
      <c r="GG12" s="152">
        <f t="shared" si="86"/>
        <v>0</v>
      </c>
      <c r="GH12" s="21">
        <f t="shared" si="87"/>
        <v>550308</v>
      </c>
      <c r="GI12" s="21">
        <f t="shared" si="88"/>
        <v>0</v>
      </c>
      <c r="GJ12" s="152">
        <f t="shared" si="89"/>
        <v>550308</v>
      </c>
      <c r="GK12" s="24"/>
      <c r="GM12" s="152">
        <f t="shared" si="90"/>
        <v>0</v>
      </c>
      <c r="GN12" s="22">
        <f t="shared" si="91"/>
        <v>0</v>
      </c>
      <c r="GO12" s="21">
        <f t="shared" si="92"/>
        <v>0</v>
      </c>
      <c r="GP12" s="152">
        <f t="shared" si="93"/>
        <v>0</v>
      </c>
      <c r="GQ12" s="24"/>
      <c r="GS12" s="152">
        <f t="shared" si="94"/>
        <v>0</v>
      </c>
      <c r="GV12" s="152">
        <f t="shared" si="95"/>
        <v>0</v>
      </c>
      <c r="GW12" s="22">
        <f t="shared" si="96"/>
        <v>0</v>
      </c>
      <c r="GX12" s="21">
        <f t="shared" si="97"/>
        <v>0</v>
      </c>
      <c r="GY12" s="152">
        <f t="shared" si="98"/>
        <v>0</v>
      </c>
      <c r="GZ12" s="24"/>
      <c r="HB12" s="152">
        <f t="shared" si="99"/>
        <v>0</v>
      </c>
      <c r="HE12" s="152">
        <f t="shared" si="100"/>
        <v>0</v>
      </c>
      <c r="HF12" s="22">
        <f t="shared" si="101"/>
        <v>0</v>
      </c>
      <c r="HG12" s="21">
        <f t="shared" si="102"/>
        <v>0</v>
      </c>
      <c r="HH12" s="152">
        <f t="shared" si="103"/>
        <v>0</v>
      </c>
      <c r="HI12" s="24"/>
      <c r="HK12" s="152">
        <f t="shared" si="104"/>
        <v>0</v>
      </c>
      <c r="HN12" s="152">
        <f t="shared" si="105"/>
        <v>0</v>
      </c>
      <c r="HO12" s="22">
        <f t="shared" si="106"/>
        <v>0</v>
      </c>
      <c r="HP12" s="21">
        <f t="shared" si="107"/>
        <v>0</v>
      </c>
      <c r="HQ12" s="152">
        <f t="shared" si="108"/>
        <v>0</v>
      </c>
      <c r="HR12" s="24"/>
      <c r="HT12" s="152">
        <f t="shared" si="109"/>
        <v>0</v>
      </c>
      <c r="HU12" s="22">
        <f t="shared" si="110"/>
        <v>0</v>
      </c>
      <c r="HV12" s="21">
        <f t="shared" si="111"/>
        <v>0</v>
      </c>
      <c r="HW12" s="21">
        <f t="shared" si="112"/>
        <v>0</v>
      </c>
      <c r="HX12" s="22">
        <f t="shared" si="113"/>
        <v>550308</v>
      </c>
      <c r="HY12" s="21">
        <f t="shared" si="5"/>
        <v>0</v>
      </c>
      <c r="HZ12" s="152">
        <f t="shared" si="5"/>
        <v>550308</v>
      </c>
      <c r="IA12" s="24"/>
      <c r="IC12" s="152">
        <f t="shared" si="114"/>
        <v>0</v>
      </c>
      <c r="IF12" s="152">
        <f t="shared" si="115"/>
        <v>0</v>
      </c>
      <c r="II12" s="152">
        <f t="shared" si="116"/>
        <v>0</v>
      </c>
      <c r="IJ12" s="22">
        <f t="shared" si="117"/>
        <v>0</v>
      </c>
      <c r="IK12" s="21">
        <f t="shared" si="118"/>
        <v>0</v>
      </c>
      <c r="IL12" s="152">
        <f t="shared" si="119"/>
        <v>0</v>
      </c>
      <c r="IM12" s="24"/>
      <c r="IO12" s="152">
        <f t="shared" si="120"/>
        <v>0</v>
      </c>
      <c r="IR12" s="152">
        <f t="shared" si="121"/>
        <v>0</v>
      </c>
      <c r="IU12" s="152">
        <f t="shared" si="122"/>
        <v>0</v>
      </c>
      <c r="IX12" s="152">
        <f t="shared" si="123"/>
        <v>0</v>
      </c>
      <c r="IY12" s="21">
        <f t="shared" si="124"/>
        <v>0</v>
      </c>
      <c r="IZ12" s="21">
        <f t="shared" si="124"/>
        <v>0</v>
      </c>
      <c r="JA12" s="21">
        <f t="shared" si="125"/>
        <v>0</v>
      </c>
      <c r="JB12" s="22">
        <f t="shared" si="126"/>
        <v>0</v>
      </c>
      <c r="JC12" s="21">
        <f t="shared" si="127"/>
        <v>0</v>
      </c>
      <c r="JD12" s="152">
        <f t="shared" si="128"/>
        <v>0</v>
      </c>
      <c r="JE12" s="24"/>
      <c r="JG12" s="152">
        <f t="shared" si="129"/>
        <v>0</v>
      </c>
      <c r="JJ12" s="152">
        <f t="shared" si="130"/>
        <v>0</v>
      </c>
      <c r="JM12" s="152">
        <f t="shared" si="131"/>
        <v>0</v>
      </c>
      <c r="JN12" s="22"/>
      <c r="JP12" s="152">
        <f t="shared" si="132"/>
        <v>0</v>
      </c>
      <c r="JQ12" s="22"/>
      <c r="JS12" s="152">
        <f t="shared" si="133"/>
        <v>0</v>
      </c>
      <c r="JT12" s="22">
        <f t="shared" si="134"/>
        <v>0</v>
      </c>
      <c r="JU12" s="21">
        <f t="shared" si="135"/>
        <v>0</v>
      </c>
      <c r="JV12" s="152">
        <f t="shared" si="136"/>
        <v>0</v>
      </c>
      <c r="JW12" s="24"/>
      <c r="JY12" s="152">
        <f t="shared" si="137"/>
        <v>0</v>
      </c>
      <c r="KB12" s="152">
        <f t="shared" si="138"/>
        <v>0</v>
      </c>
      <c r="KC12" s="22">
        <f t="shared" si="139"/>
        <v>0</v>
      </c>
      <c r="KD12" s="21">
        <f t="shared" si="6"/>
        <v>0</v>
      </c>
      <c r="KE12" s="21">
        <f t="shared" si="6"/>
        <v>0</v>
      </c>
      <c r="KF12" s="22">
        <f t="shared" si="7"/>
        <v>0</v>
      </c>
      <c r="KG12" s="21">
        <f t="shared" si="7"/>
        <v>0</v>
      </c>
      <c r="KH12" s="152">
        <f t="shared" si="7"/>
        <v>0</v>
      </c>
      <c r="KI12" s="166">
        <v>8324</v>
      </c>
      <c r="KJ12" s="23"/>
      <c r="KK12" s="152">
        <f t="shared" si="140"/>
        <v>8324</v>
      </c>
      <c r="KL12" s="116"/>
      <c r="KM12" s="23"/>
      <c r="KN12" s="152">
        <f t="shared" si="141"/>
        <v>0</v>
      </c>
      <c r="KO12" s="116">
        <v>2960</v>
      </c>
      <c r="KP12" s="23"/>
      <c r="KQ12" s="152">
        <f t="shared" si="142"/>
        <v>2960</v>
      </c>
      <c r="KR12" s="116">
        <f t="shared" si="143"/>
        <v>11284</v>
      </c>
      <c r="KS12" s="23">
        <f t="shared" si="144"/>
        <v>0</v>
      </c>
      <c r="KT12" s="23">
        <f t="shared" si="145"/>
        <v>11284</v>
      </c>
      <c r="KU12" s="116"/>
      <c r="KV12" s="23"/>
      <c r="KW12" s="152">
        <f t="shared" si="146"/>
        <v>0</v>
      </c>
      <c r="KX12" s="116"/>
      <c r="KY12" s="23"/>
      <c r="KZ12" s="152">
        <f t="shared" si="147"/>
        <v>0</v>
      </c>
      <c r="LA12" s="116">
        <f t="shared" si="148"/>
        <v>0</v>
      </c>
      <c r="LB12" s="23">
        <f t="shared" si="149"/>
        <v>0</v>
      </c>
      <c r="LC12" s="175">
        <f t="shared" si="150"/>
        <v>0</v>
      </c>
      <c r="LD12" s="116">
        <f t="shared" si="8"/>
        <v>11284</v>
      </c>
      <c r="LE12" s="23">
        <f t="shared" si="9"/>
        <v>0</v>
      </c>
      <c r="LF12" s="23">
        <f t="shared" si="9"/>
        <v>11284</v>
      </c>
      <c r="LG12" s="22">
        <f t="shared" si="10"/>
        <v>9457830</v>
      </c>
      <c r="LH12" s="21">
        <f t="shared" si="11"/>
        <v>256628</v>
      </c>
      <c r="LI12" s="21">
        <f t="shared" si="11"/>
        <v>9714458</v>
      </c>
      <c r="LJ12" s="22">
        <f t="shared" si="12"/>
        <v>12451788</v>
      </c>
      <c r="LK12" s="21">
        <f t="shared" si="13"/>
        <v>256628</v>
      </c>
      <c r="LL12" s="152">
        <f t="shared" si="13"/>
        <v>12708416</v>
      </c>
      <c r="LM12" s="24"/>
    </row>
    <row r="13" spans="1:325" s="21" customFormat="1" ht="16.5" thickBot="1" x14ac:dyDescent="0.3">
      <c r="A13" s="18">
        <v>4</v>
      </c>
      <c r="B13" s="19" t="s">
        <v>184</v>
      </c>
      <c r="C13" s="20" t="s">
        <v>152</v>
      </c>
      <c r="D13" s="21">
        <v>2500</v>
      </c>
      <c r="F13" s="152">
        <f t="shared" si="14"/>
        <v>2500</v>
      </c>
      <c r="G13" s="24"/>
      <c r="I13" s="152">
        <f t="shared" si="15"/>
        <v>0</v>
      </c>
      <c r="L13" s="152">
        <f t="shared" si="16"/>
        <v>0</v>
      </c>
      <c r="O13" s="152">
        <f t="shared" si="17"/>
        <v>0</v>
      </c>
      <c r="R13" s="152">
        <f t="shared" si="18"/>
        <v>0</v>
      </c>
      <c r="U13" s="152">
        <f t="shared" si="19"/>
        <v>0</v>
      </c>
      <c r="X13" s="152">
        <f t="shared" si="20"/>
        <v>0</v>
      </c>
      <c r="AA13" s="152">
        <f t="shared" si="21"/>
        <v>0</v>
      </c>
      <c r="AB13" s="21">
        <f t="shared" si="0"/>
        <v>0</v>
      </c>
      <c r="AC13" s="21">
        <f t="shared" si="0"/>
        <v>0</v>
      </c>
      <c r="AD13" s="152">
        <f t="shared" si="0"/>
        <v>0</v>
      </c>
      <c r="AE13" s="24"/>
      <c r="AG13" s="152">
        <f t="shared" si="22"/>
        <v>0</v>
      </c>
      <c r="AH13" s="21">
        <f t="shared" si="23"/>
        <v>2500</v>
      </c>
      <c r="AI13" s="21">
        <f t="shared" si="23"/>
        <v>0</v>
      </c>
      <c r="AJ13" s="152">
        <f t="shared" si="24"/>
        <v>2500</v>
      </c>
      <c r="AK13" s="24"/>
      <c r="AM13" s="152">
        <f t="shared" si="25"/>
        <v>0</v>
      </c>
      <c r="AP13" s="152">
        <f t="shared" si="26"/>
        <v>0</v>
      </c>
      <c r="AQ13" s="24"/>
      <c r="AS13" s="152">
        <f t="shared" si="27"/>
        <v>0</v>
      </c>
      <c r="AV13" s="152">
        <f t="shared" si="28"/>
        <v>0</v>
      </c>
      <c r="AY13" s="152">
        <f t="shared" si="29"/>
        <v>0</v>
      </c>
      <c r="AZ13" s="21">
        <f t="shared" si="30"/>
        <v>0</v>
      </c>
      <c r="BA13" s="21">
        <f t="shared" si="31"/>
        <v>0</v>
      </c>
      <c r="BB13" s="152">
        <f t="shared" si="32"/>
        <v>0</v>
      </c>
      <c r="BC13" s="24"/>
      <c r="BE13" s="152">
        <f t="shared" si="33"/>
        <v>0</v>
      </c>
      <c r="BH13" s="152">
        <f t="shared" si="34"/>
        <v>0</v>
      </c>
      <c r="BK13" s="152">
        <f t="shared" si="35"/>
        <v>0</v>
      </c>
      <c r="BN13" s="152">
        <f t="shared" si="36"/>
        <v>0</v>
      </c>
      <c r="BQ13" s="152">
        <f t="shared" si="37"/>
        <v>0</v>
      </c>
      <c r="BT13" s="152">
        <f t="shared" si="38"/>
        <v>0</v>
      </c>
      <c r="BW13" s="152">
        <f t="shared" si="39"/>
        <v>0</v>
      </c>
      <c r="BZ13" s="152">
        <f t="shared" si="40"/>
        <v>0</v>
      </c>
      <c r="CA13" s="22">
        <f t="shared" si="41"/>
        <v>0</v>
      </c>
      <c r="CB13" s="21">
        <f t="shared" si="42"/>
        <v>0</v>
      </c>
      <c r="CC13" s="152">
        <f t="shared" si="1"/>
        <v>0</v>
      </c>
      <c r="CD13" s="24"/>
      <c r="CF13" s="152">
        <f t="shared" si="43"/>
        <v>0</v>
      </c>
      <c r="CI13" s="152">
        <f t="shared" si="44"/>
        <v>0</v>
      </c>
      <c r="CL13" s="152">
        <f t="shared" si="45"/>
        <v>0</v>
      </c>
      <c r="CO13" s="152">
        <f t="shared" si="46"/>
        <v>0</v>
      </c>
      <c r="CP13" s="22">
        <f t="shared" si="47"/>
        <v>0</v>
      </c>
      <c r="CQ13" s="21">
        <f t="shared" ref="CQ13:CQ73" si="151">SUM(CE13,CH13,CK13,CN13)</f>
        <v>0</v>
      </c>
      <c r="CR13" s="152">
        <f t="shared" si="48"/>
        <v>0</v>
      </c>
      <c r="CS13" s="24"/>
      <c r="CU13" s="152">
        <f t="shared" si="49"/>
        <v>0</v>
      </c>
      <c r="CX13" s="152">
        <f t="shared" si="50"/>
        <v>0</v>
      </c>
      <c r="DA13" s="152">
        <f t="shared" si="51"/>
        <v>0</v>
      </c>
      <c r="DD13" s="152">
        <f t="shared" si="52"/>
        <v>0</v>
      </c>
      <c r="DG13" s="152">
        <f t="shared" si="53"/>
        <v>0</v>
      </c>
      <c r="DH13" s="22">
        <f t="shared" si="54"/>
        <v>0</v>
      </c>
      <c r="DI13" s="21">
        <f t="shared" si="55"/>
        <v>0</v>
      </c>
      <c r="DJ13" s="152">
        <f t="shared" si="2"/>
        <v>0</v>
      </c>
      <c r="DK13" s="24"/>
      <c r="DM13" s="152">
        <f t="shared" si="56"/>
        <v>0</v>
      </c>
      <c r="DP13" s="152">
        <f t="shared" si="57"/>
        <v>0</v>
      </c>
      <c r="DS13" s="152">
        <f t="shared" si="58"/>
        <v>0</v>
      </c>
      <c r="DT13" s="21">
        <f t="shared" si="59"/>
        <v>0</v>
      </c>
      <c r="DU13" s="21">
        <f t="shared" si="3"/>
        <v>0</v>
      </c>
      <c r="DV13" s="152">
        <f t="shared" si="3"/>
        <v>0</v>
      </c>
      <c r="DW13" s="24">
        <v>105000</v>
      </c>
      <c r="DY13" s="152">
        <f t="shared" si="60"/>
        <v>105000</v>
      </c>
      <c r="DZ13" s="21">
        <v>180500</v>
      </c>
      <c r="EB13" s="152">
        <f t="shared" si="61"/>
        <v>180500</v>
      </c>
      <c r="EC13" s="21">
        <v>16800</v>
      </c>
      <c r="EE13" s="152">
        <f t="shared" si="62"/>
        <v>16800</v>
      </c>
      <c r="EH13" s="152">
        <f t="shared" si="63"/>
        <v>0</v>
      </c>
      <c r="EK13" s="152">
        <f t="shared" si="64"/>
        <v>0</v>
      </c>
      <c r="EL13" s="22">
        <f t="shared" si="65"/>
        <v>302300</v>
      </c>
      <c r="EM13" s="21">
        <f t="shared" si="66"/>
        <v>0</v>
      </c>
      <c r="EN13" s="152">
        <f t="shared" si="67"/>
        <v>302300</v>
      </c>
      <c r="EO13" s="24"/>
      <c r="EQ13" s="152">
        <f t="shared" si="68"/>
        <v>0</v>
      </c>
      <c r="ET13" s="152">
        <f t="shared" si="69"/>
        <v>0</v>
      </c>
      <c r="EW13" s="152">
        <f t="shared" si="70"/>
        <v>0</v>
      </c>
      <c r="EZ13" s="152">
        <f t="shared" si="71"/>
        <v>0</v>
      </c>
      <c r="FA13" s="22">
        <f t="shared" si="72"/>
        <v>0</v>
      </c>
      <c r="FB13" s="21">
        <f t="shared" si="73"/>
        <v>0</v>
      </c>
      <c r="FC13" s="152">
        <f t="shared" si="74"/>
        <v>0</v>
      </c>
      <c r="FD13" s="24"/>
      <c r="FF13" s="152">
        <f t="shared" si="75"/>
        <v>0</v>
      </c>
      <c r="FG13" s="21">
        <f t="shared" si="76"/>
        <v>0</v>
      </c>
      <c r="FH13" s="21">
        <f t="shared" si="76"/>
        <v>0</v>
      </c>
      <c r="FI13" s="152">
        <f t="shared" si="77"/>
        <v>0</v>
      </c>
      <c r="FJ13" s="24"/>
      <c r="FL13" s="152">
        <f t="shared" si="78"/>
        <v>0</v>
      </c>
      <c r="FM13" s="22">
        <f t="shared" si="79"/>
        <v>0</v>
      </c>
      <c r="FN13" s="21">
        <f t="shared" si="80"/>
        <v>0</v>
      </c>
      <c r="FO13" s="21">
        <f t="shared" si="81"/>
        <v>0</v>
      </c>
      <c r="FP13" s="22">
        <f t="shared" si="4"/>
        <v>302300</v>
      </c>
      <c r="FQ13" s="21">
        <f t="shared" si="4"/>
        <v>0</v>
      </c>
      <c r="FR13" s="152">
        <f t="shared" si="4"/>
        <v>302300</v>
      </c>
      <c r="FS13" s="24"/>
      <c r="FU13" s="152">
        <f t="shared" si="82"/>
        <v>0</v>
      </c>
      <c r="FX13" s="152">
        <f t="shared" si="83"/>
        <v>0</v>
      </c>
      <c r="GA13" s="152">
        <f t="shared" si="84"/>
        <v>0</v>
      </c>
      <c r="GD13" s="152">
        <f t="shared" si="85"/>
        <v>0</v>
      </c>
      <c r="GG13" s="152">
        <f t="shared" si="86"/>
        <v>0</v>
      </c>
      <c r="GH13" s="21">
        <f t="shared" si="87"/>
        <v>0</v>
      </c>
      <c r="GI13" s="21">
        <f t="shared" si="88"/>
        <v>0</v>
      </c>
      <c r="GJ13" s="152">
        <f t="shared" si="89"/>
        <v>0</v>
      </c>
      <c r="GK13" s="24"/>
      <c r="GM13" s="152">
        <f t="shared" si="90"/>
        <v>0</v>
      </c>
      <c r="GN13" s="22">
        <f t="shared" si="91"/>
        <v>0</v>
      </c>
      <c r="GO13" s="21">
        <f t="shared" si="92"/>
        <v>0</v>
      </c>
      <c r="GP13" s="152">
        <f t="shared" si="93"/>
        <v>0</v>
      </c>
      <c r="GQ13" s="24"/>
      <c r="GS13" s="152">
        <f t="shared" si="94"/>
        <v>0</v>
      </c>
      <c r="GV13" s="152">
        <f t="shared" si="95"/>
        <v>0</v>
      </c>
      <c r="GW13" s="22">
        <f t="shared" si="96"/>
        <v>0</v>
      </c>
      <c r="GX13" s="21">
        <f t="shared" si="97"/>
        <v>0</v>
      </c>
      <c r="GY13" s="152">
        <f t="shared" si="98"/>
        <v>0</v>
      </c>
      <c r="GZ13" s="24"/>
      <c r="HB13" s="152">
        <f t="shared" si="99"/>
        <v>0</v>
      </c>
      <c r="HE13" s="152">
        <f t="shared" si="100"/>
        <v>0</v>
      </c>
      <c r="HF13" s="22">
        <f t="shared" si="101"/>
        <v>0</v>
      </c>
      <c r="HG13" s="21">
        <f t="shared" si="102"/>
        <v>0</v>
      </c>
      <c r="HH13" s="152">
        <f t="shared" si="103"/>
        <v>0</v>
      </c>
      <c r="HI13" s="24"/>
      <c r="HK13" s="152">
        <f t="shared" si="104"/>
        <v>0</v>
      </c>
      <c r="HN13" s="152">
        <f t="shared" si="105"/>
        <v>0</v>
      </c>
      <c r="HO13" s="22">
        <f t="shared" si="106"/>
        <v>0</v>
      </c>
      <c r="HP13" s="21">
        <f t="shared" si="107"/>
        <v>0</v>
      </c>
      <c r="HQ13" s="152">
        <f t="shared" si="108"/>
        <v>0</v>
      </c>
      <c r="HR13" s="24"/>
      <c r="HT13" s="152">
        <f t="shared" si="109"/>
        <v>0</v>
      </c>
      <c r="HU13" s="22">
        <f t="shared" si="110"/>
        <v>0</v>
      </c>
      <c r="HV13" s="21">
        <f t="shared" si="111"/>
        <v>0</v>
      </c>
      <c r="HW13" s="21">
        <f t="shared" si="112"/>
        <v>0</v>
      </c>
      <c r="HX13" s="22">
        <f t="shared" si="113"/>
        <v>0</v>
      </c>
      <c r="HY13" s="21">
        <f t="shared" si="5"/>
        <v>0</v>
      </c>
      <c r="HZ13" s="152">
        <f t="shared" si="5"/>
        <v>0</v>
      </c>
      <c r="IA13" s="24"/>
      <c r="IC13" s="152">
        <f t="shared" si="114"/>
        <v>0</v>
      </c>
      <c r="IF13" s="152">
        <f t="shared" si="115"/>
        <v>0</v>
      </c>
      <c r="II13" s="152">
        <f t="shared" si="116"/>
        <v>0</v>
      </c>
      <c r="IJ13" s="22">
        <f t="shared" si="117"/>
        <v>0</v>
      </c>
      <c r="IK13" s="21">
        <f t="shared" si="118"/>
        <v>0</v>
      </c>
      <c r="IL13" s="152">
        <f t="shared" si="119"/>
        <v>0</v>
      </c>
      <c r="IM13" s="24"/>
      <c r="IO13" s="152">
        <f t="shared" si="120"/>
        <v>0</v>
      </c>
      <c r="IR13" s="152">
        <f t="shared" si="121"/>
        <v>0</v>
      </c>
      <c r="IU13" s="152">
        <f t="shared" si="122"/>
        <v>0</v>
      </c>
      <c r="IX13" s="152">
        <f t="shared" si="123"/>
        <v>0</v>
      </c>
      <c r="IY13" s="21">
        <f t="shared" si="124"/>
        <v>0</v>
      </c>
      <c r="IZ13" s="21">
        <f t="shared" si="124"/>
        <v>0</v>
      </c>
      <c r="JA13" s="21">
        <f t="shared" si="125"/>
        <v>0</v>
      </c>
      <c r="JB13" s="22">
        <f t="shared" si="126"/>
        <v>0</v>
      </c>
      <c r="JC13" s="21">
        <f t="shared" si="127"/>
        <v>0</v>
      </c>
      <c r="JD13" s="152">
        <f t="shared" si="128"/>
        <v>0</v>
      </c>
      <c r="JE13" s="24"/>
      <c r="JG13" s="152">
        <f t="shared" si="129"/>
        <v>0</v>
      </c>
      <c r="JJ13" s="152">
        <f t="shared" si="130"/>
        <v>0</v>
      </c>
      <c r="JM13" s="152">
        <f t="shared" si="131"/>
        <v>0</v>
      </c>
      <c r="JN13" s="22"/>
      <c r="JP13" s="152">
        <f t="shared" si="132"/>
        <v>0</v>
      </c>
      <c r="JQ13" s="22"/>
      <c r="JS13" s="152">
        <f t="shared" si="133"/>
        <v>0</v>
      </c>
      <c r="JT13" s="22">
        <f t="shared" si="134"/>
        <v>0</v>
      </c>
      <c r="JU13" s="21">
        <f t="shared" si="135"/>
        <v>0</v>
      </c>
      <c r="JV13" s="152">
        <f t="shared" si="136"/>
        <v>0</v>
      </c>
      <c r="JW13" s="24"/>
      <c r="JY13" s="152">
        <f t="shared" si="137"/>
        <v>0</v>
      </c>
      <c r="KB13" s="152">
        <f t="shared" si="138"/>
        <v>0</v>
      </c>
      <c r="KC13" s="22">
        <f t="shared" si="139"/>
        <v>0</v>
      </c>
      <c r="KD13" s="21">
        <f t="shared" si="6"/>
        <v>0</v>
      </c>
      <c r="KE13" s="21">
        <f t="shared" si="6"/>
        <v>0</v>
      </c>
      <c r="KF13" s="22">
        <f t="shared" si="7"/>
        <v>0</v>
      </c>
      <c r="KG13" s="21">
        <f t="shared" si="7"/>
        <v>0</v>
      </c>
      <c r="KH13" s="152">
        <f t="shared" si="7"/>
        <v>0</v>
      </c>
      <c r="KI13" s="166"/>
      <c r="KJ13" s="23"/>
      <c r="KK13" s="152">
        <f t="shared" si="140"/>
        <v>0</v>
      </c>
      <c r="KL13" s="116"/>
      <c r="KM13" s="23"/>
      <c r="KN13" s="152">
        <f t="shared" si="141"/>
        <v>0</v>
      </c>
      <c r="KO13" s="116"/>
      <c r="KP13" s="23"/>
      <c r="KQ13" s="152">
        <f t="shared" si="142"/>
        <v>0</v>
      </c>
      <c r="KR13" s="116">
        <f t="shared" si="143"/>
        <v>0</v>
      </c>
      <c r="KS13" s="23">
        <f t="shared" si="144"/>
        <v>0</v>
      </c>
      <c r="KT13" s="23">
        <f t="shared" si="145"/>
        <v>0</v>
      </c>
      <c r="KU13" s="116"/>
      <c r="KV13" s="23"/>
      <c r="KW13" s="152">
        <f t="shared" si="146"/>
        <v>0</v>
      </c>
      <c r="KX13" s="116"/>
      <c r="KY13" s="23"/>
      <c r="KZ13" s="152">
        <f t="shared" si="147"/>
        <v>0</v>
      </c>
      <c r="LA13" s="116">
        <f t="shared" si="148"/>
        <v>0</v>
      </c>
      <c r="LB13" s="23">
        <f t="shared" si="149"/>
        <v>0</v>
      </c>
      <c r="LC13" s="175">
        <f t="shared" si="150"/>
        <v>0</v>
      </c>
      <c r="LD13" s="116">
        <f t="shared" si="8"/>
        <v>0</v>
      </c>
      <c r="LE13" s="23">
        <f t="shared" si="9"/>
        <v>0</v>
      </c>
      <c r="LF13" s="23">
        <f t="shared" si="9"/>
        <v>0</v>
      </c>
      <c r="LG13" s="22">
        <f t="shared" si="10"/>
        <v>302300</v>
      </c>
      <c r="LH13" s="21">
        <f t="shared" si="11"/>
        <v>0</v>
      </c>
      <c r="LI13" s="21">
        <f t="shared" si="11"/>
        <v>302300</v>
      </c>
      <c r="LJ13" s="22">
        <f t="shared" si="12"/>
        <v>304800</v>
      </c>
      <c r="LK13" s="21">
        <f t="shared" si="13"/>
        <v>0</v>
      </c>
      <c r="LL13" s="152">
        <f t="shared" si="13"/>
        <v>304800</v>
      </c>
      <c r="LM13" s="24"/>
    </row>
    <row r="14" spans="1:325" s="29" customFormat="1" x14ac:dyDescent="0.25">
      <c r="A14" s="26">
        <v>5</v>
      </c>
      <c r="B14" s="27" t="s">
        <v>185</v>
      </c>
      <c r="C14" s="28" t="s">
        <v>153</v>
      </c>
      <c r="F14" s="153">
        <f t="shared" si="14"/>
        <v>0</v>
      </c>
      <c r="G14" s="32"/>
      <c r="I14" s="153">
        <f t="shared" si="15"/>
        <v>0</v>
      </c>
      <c r="L14" s="153">
        <f t="shared" si="16"/>
        <v>0</v>
      </c>
      <c r="O14" s="153">
        <f t="shared" si="17"/>
        <v>0</v>
      </c>
      <c r="R14" s="153">
        <f t="shared" si="18"/>
        <v>0</v>
      </c>
      <c r="U14" s="153">
        <f t="shared" si="19"/>
        <v>0</v>
      </c>
      <c r="X14" s="153">
        <f t="shared" si="20"/>
        <v>0</v>
      </c>
      <c r="AA14" s="153">
        <f t="shared" si="21"/>
        <v>0</v>
      </c>
      <c r="AB14" s="29">
        <f t="shared" si="0"/>
        <v>0</v>
      </c>
      <c r="AC14" s="29">
        <f t="shared" si="0"/>
        <v>0</v>
      </c>
      <c r="AD14" s="153">
        <f t="shared" si="0"/>
        <v>0</v>
      </c>
      <c r="AE14" s="32"/>
      <c r="AG14" s="153">
        <f t="shared" si="22"/>
        <v>0</v>
      </c>
      <c r="AH14" s="29">
        <f t="shared" si="23"/>
        <v>0</v>
      </c>
      <c r="AI14" s="29">
        <f t="shared" si="23"/>
        <v>0</v>
      </c>
      <c r="AJ14" s="153">
        <f t="shared" si="24"/>
        <v>0</v>
      </c>
      <c r="AK14" s="32"/>
      <c r="AM14" s="153">
        <f t="shared" si="25"/>
        <v>0</v>
      </c>
      <c r="AP14" s="153">
        <f t="shared" si="26"/>
        <v>0</v>
      </c>
      <c r="AQ14" s="32"/>
      <c r="AS14" s="153">
        <f t="shared" si="27"/>
        <v>0</v>
      </c>
      <c r="AV14" s="153">
        <f t="shared" si="28"/>
        <v>0</v>
      </c>
      <c r="AY14" s="153">
        <f t="shared" si="29"/>
        <v>0</v>
      </c>
      <c r="AZ14" s="29">
        <f t="shared" si="30"/>
        <v>0</v>
      </c>
      <c r="BA14" s="29">
        <f t="shared" si="31"/>
        <v>0</v>
      </c>
      <c r="BB14" s="153">
        <f t="shared" si="32"/>
        <v>0</v>
      </c>
      <c r="BC14" s="32"/>
      <c r="BE14" s="153">
        <f t="shared" si="33"/>
        <v>0</v>
      </c>
      <c r="BH14" s="153">
        <f t="shared" si="34"/>
        <v>0</v>
      </c>
      <c r="BK14" s="153">
        <f t="shared" si="35"/>
        <v>0</v>
      </c>
      <c r="BN14" s="153">
        <f t="shared" si="36"/>
        <v>0</v>
      </c>
      <c r="BQ14" s="153">
        <f t="shared" si="37"/>
        <v>0</v>
      </c>
      <c r="BT14" s="153">
        <f t="shared" si="38"/>
        <v>0</v>
      </c>
      <c r="BW14" s="153">
        <f t="shared" si="39"/>
        <v>0</v>
      </c>
      <c r="BZ14" s="153">
        <f t="shared" si="40"/>
        <v>0</v>
      </c>
      <c r="CA14" s="30">
        <f t="shared" si="41"/>
        <v>0</v>
      </c>
      <c r="CB14" s="29">
        <f t="shared" si="42"/>
        <v>0</v>
      </c>
      <c r="CC14" s="153">
        <f t="shared" si="1"/>
        <v>0</v>
      </c>
      <c r="CD14" s="32"/>
      <c r="CF14" s="153">
        <f t="shared" si="43"/>
        <v>0</v>
      </c>
      <c r="CI14" s="153">
        <f t="shared" si="44"/>
        <v>0</v>
      </c>
      <c r="CL14" s="153">
        <f t="shared" si="45"/>
        <v>0</v>
      </c>
      <c r="CO14" s="153">
        <f t="shared" si="46"/>
        <v>0</v>
      </c>
      <c r="CP14" s="30">
        <f t="shared" si="47"/>
        <v>0</v>
      </c>
      <c r="CQ14" s="29">
        <f t="shared" si="151"/>
        <v>0</v>
      </c>
      <c r="CR14" s="153">
        <f t="shared" si="48"/>
        <v>0</v>
      </c>
      <c r="CS14" s="32"/>
      <c r="CU14" s="153">
        <f t="shared" si="49"/>
        <v>0</v>
      </c>
      <c r="CX14" s="153">
        <f t="shared" si="50"/>
        <v>0</v>
      </c>
      <c r="DA14" s="153">
        <f t="shared" si="51"/>
        <v>0</v>
      </c>
      <c r="DD14" s="153">
        <f t="shared" si="52"/>
        <v>0</v>
      </c>
      <c r="DG14" s="153">
        <f t="shared" si="53"/>
        <v>0</v>
      </c>
      <c r="DH14" s="30">
        <f t="shared" si="54"/>
        <v>0</v>
      </c>
      <c r="DI14" s="29">
        <f t="shared" si="55"/>
        <v>0</v>
      </c>
      <c r="DJ14" s="153">
        <f t="shared" si="2"/>
        <v>0</v>
      </c>
      <c r="DK14" s="32"/>
      <c r="DM14" s="153">
        <f t="shared" si="56"/>
        <v>0</v>
      </c>
      <c r="DP14" s="153">
        <f t="shared" si="57"/>
        <v>0</v>
      </c>
      <c r="DS14" s="153">
        <f t="shared" si="58"/>
        <v>0</v>
      </c>
      <c r="DT14" s="29">
        <f t="shared" si="59"/>
        <v>0</v>
      </c>
      <c r="DU14" s="29">
        <f t="shared" si="3"/>
        <v>0</v>
      </c>
      <c r="DV14" s="153">
        <f t="shared" si="3"/>
        <v>0</v>
      </c>
      <c r="DW14" s="32"/>
      <c r="DY14" s="153">
        <f t="shared" si="60"/>
        <v>0</v>
      </c>
      <c r="EB14" s="153">
        <f t="shared" si="61"/>
        <v>0</v>
      </c>
      <c r="EE14" s="153">
        <f t="shared" si="62"/>
        <v>0</v>
      </c>
      <c r="EH14" s="153">
        <f t="shared" si="63"/>
        <v>0</v>
      </c>
      <c r="EK14" s="153">
        <f t="shared" si="64"/>
        <v>0</v>
      </c>
      <c r="EL14" s="30">
        <f t="shared" si="65"/>
        <v>0</v>
      </c>
      <c r="EM14" s="29">
        <f t="shared" si="66"/>
        <v>0</v>
      </c>
      <c r="EN14" s="153">
        <f t="shared" si="67"/>
        <v>0</v>
      </c>
      <c r="EO14" s="32"/>
      <c r="EQ14" s="153">
        <f t="shared" si="68"/>
        <v>0</v>
      </c>
      <c r="ET14" s="153">
        <f t="shared" si="69"/>
        <v>0</v>
      </c>
      <c r="EW14" s="153">
        <f t="shared" si="70"/>
        <v>0</v>
      </c>
      <c r="EZ14" s="153">
        <f t="shared" si="71"/>
        <v>0</v>
      </c>
      <c r="FA14" s="30">
        <f t="shared" si="72"/>
        <v>0</v>
      </c>
      <c r="FB14" s="29">
        <f t="shared" si="73"/>
        <v>0</v>
      </c>
      <c r="FC14" s="153">
        <f t="shared" si="74"/>
        <v>0</v>
      </c>
      <c r="FD14" s="32"/>
      <c r="FF14" s="153">
        <f t="shared" si="75"/>
        <v>0</v>
      </c>
      <c r="FG14" s="29">
        <f t="shared" si="76"/>
        <v>0</v>
      </c>
      <c r="FH14" s="29">
        <f t="shared" si="76"/>
        <v>0</v>
      </c>
      <c r="FI14" s="153">
        <f t="shared" si="77"/>
        <v>0</v>
      </c>
      <c r="FJ14" s="32"/>
      <c r="FL14" s="153">
        <f t="shared" si="78"/>
        <v>0</v>
      </c>
      <c r="FM14" s="30">
        <f t="shared" si="79"/>
        <v>0</v>
      </c>
      <c r="FN14" s="29">
        <f t="shared" si="80"/>
        <v>0</v>
      </c>
      <c r="FO14" s="29">
        <f t="shared" si="81"/>
        <v>0</v>
      </c>
      <c r="FP14" s="30">
        <f t="shared" si="4"/>
        <v>0</v>
      </c>
      <c r="FQ14" s="29">
        <f t="shared" si="4"/>
        <v>0</v>
      </c>
      <c r="FR14" s="153">
        <f t="shared" si="4"/>
        <v>0</v>
      </c>
      <c r="FS14" s="32"/>
      <c r="FU14" s="153">
        <f t="shared" si="82"/>
        <v>0</v>
      </c>
      <c r="FX14" s="153">
        <f t="shared" si="83"/>
        <v>0</v>
      </c>
      <c r="GA14" s="153">
        <f t="shared" si="84"/>
        <v>0</v>
      </c>
      <c r="GD14" s="153">
        <f t="shared" si="85"/>
        <v>0</v>
      </c>
      <c r="GG14" s="153">
        <f t="shared" si="86"/>
        <v>0</v>
      </c>
      <c r="GH14" s="29">
        <f t="shared" si="87"/>
        <v>0</v>
      </c>
      <c r="GI14" s="29">
        <f t="shared" si="88"/>
        <v>0</v>
      </c>
      <c r="GJ14" s="153">
        <f t="shared" si="89"/>
        <v>0</v>
      </c>
      <c r="GK14" s="32"/>
      <c r="GM14" s="153">
        <f t="shared" si="90"/>
        <v>0</v>
      </c>
      <c r="GN14" s="30">
        <f t="shared" si="91"/>
        <v>0</v>
      </c>
      <c r="GO14" s="29">
        <f t="shared" si="92"/>
        <v>0</v>
      </c>
      <c r="GP14" s="153">
        <f t="shared" si="93"/>
        <v>0</v>
      </c>
      <c r="GQ14" s="32"/>
      <c r="GS14" s="153">
        <f t="shared" si="94"/>
        <v>0</v>
      </c>
      <c r="GV14" s="153">
        <f t="shared" si="95"/>
        <v>0</v>
      </c>
      <c r="GW14" s="30">
        <f t="shared" si="96"/>
        <v>0</v>
      </c>
      <c r="GX14" s="29">
        <f t="shared" si="97"/>
        <v>0</v>
      </c>
      <c r="GY14" s="153">
        <f t="shared" si="98"/>
        <v>0</v>
      </c>
      <c r="GZ14" s="32"/>
      <c r="HB14" s="153">
        <f t="shared" si="99"/>
        <v>0</v>
      </c>
      <c r="HE14" s="153">
        <f t="shared" si="100"/>
        <v>0</v>
      </c>
      <c r="HF14" s="30">
        <f t="shared" si="101"/>
        <v>0</v>
      </c>
      <c r="HG14" s="29">
        <f t="shared" si="102"/>
        <v>0</v>
      </c>
      <c r="HH14" s="153">
        <f t="shared" si="103"/>
        <v>0</v>
      </c>
      <c r="HI14" s="32"/>
      <c r="HK14" s="153">
        <f t="shared" si="104"/>
        <v>0</v>
      </c>
      <c r="HN14" s="153">
        <f t="shared" si="105"/>
        <v>0</v>
      </c>
      <c r="HO14" s="30">
        <f t="shared" si="106"/>
        <v>0</v>
      </c>
      <c r="HP14" s="29">
        <f t="shared" si="107"/>
        <v>0</v>
      </c>
      <c r="HQ14" s="153">
        <f t="shared" si="108"/>
        <v>0</v>
      </c>
      <c r="HR14" s="32"/>
      <c r="HT14" s="153">
        <f t="shared" si="109"/>
        <v>0</v>
      </c>
      <c r="HU14" s="30">
        <f t="shared" si="110"/>
        <v>0</v>
      </c>
      <c r="HV14" s="29">
        <f t="shared" si="111"/>
        <v>0</v>
      </c>
      <c r="HW14" s="29">
        <f t="shared" si="112"/>
        <v>0</v>
      </c>
      <c r="HX14" s="30">
        <f t="shared" si="113"/>
        <v>0</v>
      </c>
      <c r="HY14" s="29">
        <f t="shared" si="5"/>
        <v>0</v>
      </c>
      <c r="HZ14" s="153">
        <f t="shared" si="5"/>
        <v>0</v>
      </c>
      <c r="IA14" s="32"/>
      <c r="IC14" s="153">
        <f t="shared" si="114"/>
        <v>0</v>
      </c>
      <c r="IF14" s="153">
        <f t="shared" si="115"/>
        <v>0</v>
      </c>
      <c r="II14" s="153">
        <f t="shared" si="116"/>
        <v>0</v>
      </c>
      <c r="IJ14" s="30">
        <f t="shared" si="117"/>
        <v>0</v>
      </c>
      <c r="IK14" s="29">
        <f t="shared" si="118"/>
        <v>0</v>
      </c>
      <c r="IL14" s="153">
        <f t="shared" si="119"/>
        <v>0</v>
      </c>
      <c r="IM14" s="32"/>
      <c r="IO14" s="153">
        <f t="shared" si="120"/>
        <v>0</v>
      </c>
      <c r="IR14" s="153">
        <f t="shared" si="121"/>
        <v>0</v>
      </c>
      <c r="IU14" s="153">
        <f t="shared" si="122"/>
        <v>0</v>
      </c>
      <c r="IX14" s="153">
        <f t="shared" si="123"/>
        <v>0</v>
      </c>
      <c r="IY14" s="29">
        <f t="shared" si="124"/>
        <v>0</v>
      </c>
      <c r="IZ14" s="29">
        <f t="shared" si="124"/>
        <v>0</v>
      </c>
      <c r="JA14" s="29">
        <f t="shared" si="125"/>
        <v>0</v>
      </c>
      <c r="JB14" s="30">
        <f t="shared" si="126"/>
        <v>0</v>
      </c>
      <c r="JC14" s="29">
        <f t="shared" si="127"/>
        <v>0</v>
      </c>
      <c r="JD14" s="153">
        <f t="shared" si="128"/>
        <v>0</v>
      </c>
      <c r="JE14" s="32"/>
      <c r="JG14" s="153">
        <f t="shared" si="129"/>
        <v>0</v>
      </c>
      <c r="JJ14" s="153">
        <f t="shared" si="130"/>
        <v>0</v>
      </c>
      <c r="JM14" s="153">
        <f t="shared" si="131"/>
        <v>0</v>
      </c>
      <c r="JN14" s="30"/>
      <c r="JP14" s="153">
        <f t="shared" si="132"/>
        <v>0</v>
      </c>
      <c r="JQ14" s="30"/>
      <c r="JS14" s="153">
        <f t="shared" si="133"/>
        <v>0</v>
      </c>
      <c r="JT14" s="30">
        <f t="shared" si="134"/>
        <v>0</v>
      </c>
      <c r="JU14" s="29">
        <f t="shared" si="135"/>
        <v>0</v>
      </c>
      <c r="JV14" s="153">
        <f t="shared" si="136"/>
        <v>0</v>
      </c>
      <c r="JW14" s="32"/>
      <c r="JY14" s="153">
        <f t="shared" si="137"/>
        <v>0</v>
      </c>
      <c r="KB14" s="153">
        <f t="shared" si="138"/>
        <v>0</v>
      </c>
      <c r="KC14" s="30">
        <f t="shared" si="139"/>
        <v>0</v>
      </c>
      <c r="KD14" s="29">
        <f t="shared" si="6"/>
        <v>0</v>
      </c>
      <c r="KE14" s="29">
        <f t="shared" si="6"/>
        <v>0</v>
      </c>
      <c r="KF14" s="30">
        <f t="shared" si="7"/>
        <v>0</v>
      </c>
      <c r="KG14" s="29">
        <f t="shared" si="7"/>
        <v>0</v>
      </c>
      <c r="KH14" s="153">
        <f t="shared" si="7"/>
        <v>0</v>
      </c>
      <c r="KI14" s="167"/>
      <c r="KJ14" s="31"/>
      <c r="KK14" s="153">
        <f t="shared" si="140"/>
        <v>0</v>
      </c>
      <c r="KL14" s="117"/>
      <c r="KM14" s="31"/>
      <c r="KN14" s="153">
        <f t="shared" si="141"/>
        <v>0</v>
      </c>
      <c r="KO14" s="117"/>
      <c r="KP14" s="31"/>
      <c r="KQ14" s="153">
        <f t="shared" si="142"/>
        <v>0</v>
      </c>
      <c r="KR14" s="117">
        <f t="shared" si="143"/>
        <v>0</v>
      </c>
      <c r="KS14" s="31">
        <f t="shared" si="144"/>
        <v>0</v>
      </c>
      <c r="KT14" s="31">
        <f t="shared" si="145"/>
        <v>0</v>
      </c>
      <c r="KU14" s="117"/>
      <c r="KV14" s="31"/>
      <c r="KW14" s="153">
        <f t="shared" si="146"/>
        <v>0</v>
      </c>
      <c r="KX14" s="117"/>
      <c r="KY14" s="31"/>
      <c r="KZ14" s="153">
        <f t="shared" si="147"/>
        <v>0</v>
      </c>
      <c r="LA14" s="117">
        <f t="shared" si="148"/>
        <v>0</v>
      </c>
      <c r="LB14" s="31">
        <f t="shared" si="149"/>
        <v>0</v>
      </c>
      <c r="LC14" s="176">
        <f t="shared" si="150"/>
        <v>0</v>
      </c>
      <c r="LD14" s="117">
        <f t="shared" si="8"/>
        <v>0</v>
      </c>
      <c r="LE14" s="31">
        <f t="shared" si="9"/>
        <v>0</v>
      </c>
      <c r="LF14" s="31">
        <f t="shared" si="9"/>
        <v>0</v>
      </c>
      <c r="LG14" s="30">
        <f t="shared" si="10"/>
        <v>0</v>
      </c>
      <c r="LH14" s="29">
        <f t="shared" si="11"/>
        <v>0</v>
      </c>
      <c r="LI14" s="29">
        <f t="shared" si="11"/>
        <v>0</v>
      </c>
      <c r="LJ14" s="30">
        <f t="shared" si="12"/>
        <v>0</v>
      </c>
      <c r="LK14" s="29">
        <f t="shared" si="13"/>
        <v>0</v>
      </c>
      <c r="LL14" s="153">
        <f t="shared" si="13"/>
        <v>0</v>
      </c>
      <c r="LM14" s="32"/>
    </row>
    <row r="15" spans="1:325" s="36" customFormat="1" x14ac:dyDescent="0.25">
      <c r="A15" s="33">
        <v>6</v>
      </c>
      <c r="B15" s="34" t="s">
        <v>263</v>
      </c>
      <c r="C15" s="35" t="s">
        <v>264</v>
      </c>
      <c r="F15" s="154">
        <f t="shared" si="14"/>
        <v>0</v>
      </c>
      <c r="G15" s="39"/>
      <c r="I15" s="154">
        <f t="shared" si="15"/>
        <v>0</v>
      </c>
      <c r="L15" s="154">
        <f t="shared" si="16"/>
        <v>0</v>
      </c>
      <c r="O15" s="154">
        <f t="shared" si="17"/>
        <v>0</v>
      </c>
      <c r="R15" s="154">
        <f t="shared" si="18"/>
        <v>0</v>
      </c>
      <c r="U15" s="154">
        <f t="shared" si="19"/>
        <v>0</v>
      </c>
      <c r="X15" s="154">
        <f t="shared" si="20"/>
        <v>0</v>
      </c>
      <c r="AA15" s="154">
        <f t="shared" si="21"/>
        <v>0</v>
      </c>
      <c r="AB15" s="36">
        <f t="shared" si="0"/>
        <v>0</v>
      </c>
      <c r="AC15" s="36">
        <f t="shared" si="0"/>
        <v>0</v>
      </c>
      <c r="AD15" s="154">
        <f t="shared" si="0"/>
        <v>0</v>
      </c>
      <c r="AE15" s="39"/>
      <c r="AG15" s="154">
        <f t="shared" si="22"/>
        <v>0</v>
      </c>
      <c r="AH15" s="36">
        <f t="shared" si="23"/>
        <v>0</v>
      </c>
      <c r="AI15" s="36">
        <f t="shared" si="23"/>
        <v>0</v>
      </c>
      <c r="AJ15" s="154">
        <f t="shared" si="24"/>
        <v>0</v>
      </c>
      <c r="AK15" s="39"/>
      <c r="AM15" s="154">
        <f t="shared" si="25"/>
        <v>0</v>
      </c>
      <c r="AP15" s="154">
        <f t="shared" si="26"/>
        <v>0</v>
      </c>
      <c r="AQ15" s="39"/>
      <c r="AS15" s="154">
        <f t="shared" si="27"/>
        <v>0</v>
      </c>
      <c r="AV15" s="154">
        <f t="shared" si="28"/>
        <v>0</v>
      </c>
      <c r="AY15" s="154">
        <f t="shared" si="29"/>
        <v>0</v>
      </c>
      <c r="AZ15" s="36">
        <f t="shared" si="30"/>
        <v>0</v>
      </c>
      <c r="BA15" s="36">
        <f t="shared" si="31"/>
        <v>0</v>
      </c>
      <c r="BB15" s="154">
        <f t="shared" si="32"/>
        <v>0</v>
      </c>
      <c r="BC15" s="39"/>
      <c r="BE15" s="154">
        <f t="shared" si="33"/>
        <v>0</v>
      </c>
      <c r="BH15" s="154">
        <f t="shared" si="34"/>
        <v>0</v>
      </c>
      <c r="BK15" s="154">
        <f t="shared" si="35"/>
        <v>0</v>
      </c>
      <c r="BN15" s="154">
        <f t="shared" si="36"/>
        <v>0</v>
      </c>
      <c r="BQ15" s="154">
        <f t="shared" si="37"/>
        <v>0</v>
      </c>
      <c r="BT15" s="154">
        <f t="shared" si="38"/>
        <v>0</v>
      </c>
      <c r="BW15" s="154">
        <f t="shared" si="39"/>
        <v>0</v>
      </c>
      <c r="BZ15" s="154">
        <f t="shared" si="40"/>
        <v>0</v>
      </c>
      <c r="CA15" s="37">
        <f t="shared" si="41"/>
        <v>0</v>
      </c>
      <c r="CB15" s="36">
        <f t="shared" si="42"/>
        <v>0</v>
      </c>
      <c r="CC15" s="154">
        <f t="shared" si="1"/>
        <v>0</v>
      </c>
      <c r="CD15" s="39"/>
      <c r="CF15" s="154">
        <f t="shared" si="43"/>
        <v>0</v>
      </c>
      <c r="CI15" s="154">
        <f t="shared" si="44"/>
        <v>0</v>
      </c>
      <c r="CL15" s="154">
        <f t="shared" si="45"/>
        <v>0</v>
      </c>
      <c r="CO15" s="154">
        <f t="shared" si="46"/>
        <v>0</v>
      </c>
      <c r="CP15" s="37">
        <f t="shared" si="47"/>
        <v>0</v>
      </c>
      <c r="CQ15" s="36">
        <f t="shared" si="151"/>
        <v>0</v>
      </c>
      <c r="CR15" s="154">
        <f t="shared" si="48"/>
        <v>0</v>
      </c>
      <c r="CS15" s="39"/>
      <c r="CU15" s="154">
        <f t="shared" si="49"/>
        <v>0</v>
      </c>
      <c r="CX15" s="154">
        <f t="shared" si="50"/>
        <v>0</v>
      </c>
      <c r="DA15" s="154">
        <f t="shared" si="51"/>
        <v>0</v>
      </c>
      <c r="DD15" s="154">
        <f t="shared" si="52"/>
        <v>0</v>
      </c>
      <c r="DG15" s="154">
        <f t="shared" si="53"/>
        <v>0</v>
      </c>
      <c r="DH15" s="37">
        <f t="shared" si="54"/>
        <v>0</v>
      </c>
      <c r="DI15" s="36">
        <f t="shared" si="55"/>
        <v>0</v>
      </c>
      <c r="DJ15" s="154">
        <f t="shared" si="2"/>
        <v>0</v>
      </c>
      <c r="DK15" s="39"/>
      <c r="DM15" s="154">
        <f t="shared" si="56"/>
        <v>0</v>
      </c>
      <c r="DN15" s="36">
        <v>2517945</v>
      </c>
      <c r="DP15" s="154">
        <f t="shared" si="57"/>
        <v>2517945</v>
      </c>
      <c r="DS15" s="154">
        <f t="shared" si="58"/>
        <v>0</v>
      </c>
      <c r="DT15" s="36">
        <f t="shared" si="59"/>
        <v>2517945</v>
      </c>
      <c r="DU15" s="36">
        <f t="shared" si="3"/>
        <v>0</v>
      </c>
      <c r="DV15" s="154">
        <f t="shared" si="3"/>
        <v>2517945</v>
      </c>
      <c r="DW15" s="39"/>
      <c r="DY15" s="154">
        <f t="shared" si="60"/>
        <v>0</v>
      </c>
      <c r="EB15" s="154">
        <f t="shared" si="61"/>
        <v>0</v>
      </c>
      <c r="EE15" s="154">
        <f t="shared" si="62"/>
        <v>0</v>
      </c>
      <c r="EH15" s="154">
        <f t="shared" si="63"/>
        <v>0</v>
      </c>
      <c r="EK15" s="154">
        <f t="shared" si="64"/>
        <v>0</v>
      </c>
      <c r="EL15" s="37">
        <f t="shared" si="65"/>
        <v>0</v>
      </c>
      <c r="EM15" s="36">
        <f t="shared" si="66"/>
        <v>0</v>
      </c>
      <c r="EN15" s="154">
        <f t="shared" si="67"/>
        <v>0</v>
      </c>
      <c r="EO15" s="39"/>
      <c r="EQ15" s="154">
        <f t="shared" si="68"/>
        <v>0</v>
      </c>
      <c r="ET15" s="154">
        <f t="shared" si="69"/>
        <v>0</v>
      </c>
      <c r="EW15" s="154">
        <f t="shared" si="70"/>
        <v>0</v>
      </c>
      <c r="EZ15" s="154">
        <f t="shared" si="71"/>
        <v>0</v>
      </c>
      <c r="FA15" s="37">
        <f t="shared" si="72"/>
        <v>0</v>
      </c>
      <c r="FB15" s="36">
        <f t="shared" si="73"/>
        <v>0</v>
      </c>
      <c r="FC15" s="154">
        <f t="shared" si="74"/>
        <v>0</v>
      </c>
      <c r="FD15" s="39"/>
      <c r="FF15" s="154">
        <f t="shared" si="75"/>
        <v>0</v>
      </c>
      <c r="FG15" s="36">
        <f t="shared" si="76"/>
        <v>0</v>
      </c>
      <c r="FH15" s="36">
        <f t="shared" si="76"/>
        <v>0</v>
      </c>
      <c r="FI15" s="154">
        <f t="shared" si="77"/>
        <v>0</v>
      </c>
      <c r="FJ15" s="39"/>
      <c r="FL15" s="154">
        <f t="shared" si="78"/>
        <v>0</v>
      </c>
      <c r="FM15" s="37">
        <f t="shared" si="79"/>
        <v>0</v>
      </c>
      <c r="FN15" s="36">
        <f t="shared" si="80"/>
        <v>0</v>
      </c>
      <c r="FO15" s="36">
        <f t="shared" si="81"/>
        <v>0</v>
      </c>
      <c r="FP15" s="37">
        <f t="shared" si="4"/>
        <v>2517945</v>
      </c>
      <c r="FQ15" s="36">
        <f t="shared" si="4"/>
        <v>0</v>
      </c>
      <c r="FR15" s="154">
        <f t="shared" si="4"/>
        <v>2517945</v>
      </c>
      <c r="FS15" s="39"/>
      <c r="FU15" s="154">
        <f t="shared" si="82"/>
        <v>0</v>
      </c>
      <c r="FX15" s="154">
        <f t="shared" si="83"/>
        <v>0</v>
      </c>
      <c r="GA15" s="154">
        <f t="shared" si="84"/>
        <v>0</v>
      </c>
      <c r="GD15" s="154">
        <f t="shared" si="85"/>
        <v>0</v>
      </c>
      <c r="GG15" s="154">
        <f t="shared" si="86"/>
        <v>0</v>
      </c>
      <c r="GH15" s="36">
        <f t="shared" si="87"/>
        <v>0</v>
      </c>
      <c r="GI15" s="36">
        <f t="shared" si="88"/>
        <v>0</v>
      </c>
      <c r="GJ15" s="154">
        <f t="shared" si="89"/>
        <v>0</v>
      </c>
      <c r="GK15" s="39"/>
      <c r="GM15" s="154">
        <f t="shared" si="90"/>
        <v>0</v>
      </c>
      <c r="GN15" s="37">
        <f t="shared" si="91"/>
        <v>0</v>
      </c>
      <c r="GO15" s="36">
        <f t="shared" si="92"/>
        <v>0</v>
      </c>
      <c r="GP15" s="154">
        <f t="shared" si="93"/>
        <v>0</v>
      </c>
      <c r="GQ15" s="39"/>
      <c r="GS15" s="154">
        <f t="shared" si="94"/>
        <v>0</v>
      </c>
      <c r="GV15" s="154">
        <f t="shared" si="95"/>
        <v>0</v>
      </c>
      <c r="GW15" s="37">
        <f t="shared" si="96"/>
        <v>0</v>
      </c>
      <c r="GX15" s="36">
        <f t="shared" si="97"/>
        <v>0</v>
      </c>
      <c r="GY15" s="154">
        <f t="shared" si="98"/>
        <v>0</v>
      </c>
      <c r="GZ15" s="39"/>
      <c r="HB15" s="154">
        <f t="shared" si="99"/>
        <v>0</v>
      </c>
      <c r="HE15" s="154">
        <f t="shared" si="100"/>
        <v>0</v>
      </c>
      <c r="HF15" s="37">
        <f t="shared" si="101"/>
        <v>0</v>
      </c>
      <c r="HG15" s="36">
        <f t="shared" si="102"/>
        <v>0</v>
      </c>
      <c r="HH15" s="154">
        <f t="shared" si="103"/>
        <v>0</v>
      </c>
      <c r="HI15" s="39"/>
      <c r="HK15" s="154">
        <f t="shared" si="104"/>
        <v>0</v>
      </c>
      <c r="HN15" s="154">
        <f t="shared" si="105"/>
        <v>0</v>
      </c>
      <c r="HO15" s="37">
        <f t="shared" si="106"/>
        <v>0</v>
      </c>
      <c r="HP15" s="36">
        <f t="shared" si="107"/>
        <v>0</v>
      </c>
      <c r="HQ15" s="154">
        <f t="shared" si="108"/>
        <v>0</v>
      </c>
      <c r="HR15" s="39"/>
      <c r="HT15" s="154">
        <f t="shared" si="109"/>
        <v>0</v>
      </c>
      <c r="HU15" s="37">
        <f t="shared" si="110"/>
        <v>0</v>
      </c>
      <c r="HV15" s="36">
        <f t="shared" si="111"/>
        <v>0</v>
      </c>
      <c r="HW15" s="36">
        <f t="shared" si="112"/>
        <v>0</v>
      </c>
      <c r="HX15" s="37">
        <f t="shared" si="113"/>
        <v>0</v>
      </c>
      <c r="HY15" s="36">
        <f t="shared" si="5"/>
        <v>0</v>
      </c>
      <c r="HZ15" s="154">
        <f t="shared" si="5"/>
        <v>0</v>
      </c>
      <c r="IA15" s="39"/>
      <c r="IC15" s="154">
        <f t="shared" si="114"/>
        <v>0</v>
      </c>
      <c r="IF15" s="154">
        <f t="shared" si="115"/>
        <v>0</v>
      </c>
      <c r="II15" s="154">
        <f t="shared" si="116"/>
        <v>0</v>
      </c>
      <c r="IJ15" s="37">
        <f t="shared" si="117"/>
        <v>0</v>
      </c>
      <c r="IK15" s="36">
        <f t="shared" si="118"/>
        <v>0</v>
      </c>
      <c r="IL15" s="154">
        <f t="shared" si="119"/>
        <v>0</v>
      </c>
      <c r="IM15" s="39"/>
      <c r="IO15" s="154">
        <f t="shared" si="120"/>
        <v>0</v>
      </c>
      <c r="IR15" s="154">
        <f t="shared" si="121"/>
        <v>0</v>
      </c>
      <c r="IU15" s="154">
        <f t="shared" si="122"/>
        <v>0</v>
      </c>
      <c r="IX15" s="154">
        <f t="shared" si="123"/>
        <v>0</v>
      </c>
      <c r="IY15" s="36">
        <f t="shared" si="124"/>
        <v>0</v>
      </c>
      <c r="IZ15" s="36">
        <f t="shared" si="124"/>
        <v>0</v>
      </c>
      <c r="JA15" s="36">
        <f t="shared" si="125"/>
        <v>0</v>
      </c>
      <c r="JB15" s="37">
        <f t="shared" si="126"/>
        <v>0</v>
      </c>
      <c r="JC15" s="36">
        <f t="shared" si="127"/>
        <v>0</v>
      </c>
      <c r="JD15" s="154">
        <f t="shared" si="128"/>
        <v>0</v>
      </c>
      <c r="JE15" s="39"/>
      <c r="JG15" s="154">
        <f t="shared" si="129"/>
        <v>0</v>
      </c>
      <c r="JJ15" s="154">
        <f t="shared" si="130"/>
        <v>0</v>
      </c>
      <c r="JM15" s="154">
        <f t="shared" si="131"/>
        <v>0</v>
      </c>
      <c r="JN15" s="37"/>
      <c r="JP15" s="154">
        <f t="shared" si="132"/>
        <v>0</v>
      </c>
      <c r="JQ15" s="37"/>
      <c r="JS15" s="154">
        <f t="shared" si="133"/>
        <v>0</v>
      </c>
      <c r="JT15" s="37">
        <f t="shared" si="134"/>
        <v>0</v>
      </c>
      <c r="JU15" s="36">
        <f t="shared" si="135"/>
        <v>0</v>
      </c>
      <c r="JV15" s="154">
        <f t="shared" si="136"/>
        <v>0</v>
      </c>
      <c r="JW15" s="39"/>
      <c r="JY15" s="154">
        <f t="shared" si="137"/>
        <v>0</v>
      </c>
      <c r="KB15" s="154">
        <f t="shared" si="138"/>
        <v>0</v>
      </c>
      <c r="KC15" s="37">
        <f t="shared" si="139"/>
        <v>0</v>
      </c>
      <c r="KD15" s="36">
        <f t="shared" si="6"/>
        <v>0</v>
      </c>
      <c r="KE15" s="36">
        <f t="shared" si="6"/>
        <v>0</v>
      </c>
      <c r="KF15" s="37">
        <f t="shared" si="7"/>
        <v>0</v>
      </c>
      <c r="KG15" s="36">
        <f t="shared" si="7"/>
        <v>0</v>
      </c>
      <c r="KH15" s="154">
        <f t="shared" si="7"/>
        <v>0</v>
      </c>
      <c r="KI15" s="168"/>
      <c r="KJ15" s="38"/>
      <c r="KK15" s="154">
        <f t="shared" si="140"/>
        <v>0</v>
      </c>
      <c r="KL15" s="118"/>
      <c r="KM15" s="38"/>
      <c r="KN15" s="154">
        <f t="shared" si="141"/>
        <v>0</v>
      </c>
      <c r="KO15" s="118"/>
      <c r="KP15" s="38"/>
      <c r="KQ15" s="154">
        <f t="shared" si="142"/>
        <v>0</v>
      </c>
      <c r="KR15" s="118">
        <f t="shared" si="143"/>
        <v>0</v>
      </c>
      <c r="KS15" s="38">
        <f t="shared" si="144"/>
        <v>0</v>
      </c>
      <c r="KT15" s="38">
        <f t="shared" si="145"/>
        <v>0</v>
      </c>
      <c r="KU15" s="118"/>
      <c r="KV15" s="38"/>
      <c r="KW15" s="154">
        <f t="shared" si="146"/>
        <v>0</v>
      </c>
      <c r="KX15" s="118"/>
      <c r="KY15" s="38"/>
      <c r="KZ15" s="154">
        <f t="shared" si="147"/>
        <v>0</v>
      </c>
      <c r="LA15" s="118">
        <f t="shared" si="148"/>
        <v>0</v>
      </c>
      <c r="LB15" s="38">
        <f t="shared" si="149"/>
        <v>0</v>
      </c>
      <c r="LC15" s="177">
        <f t="shared" si="150"/>
        <v>0</v>
      </c>
      <c r="LD15" s="118">
        <f t="shared" si="8"/>
        <v>0</v>
      </c>
      <c r="LE15" s="38">
        <f t="shared" si="9"/>
        <v>0</v>
      </c>
      <c r="LF15" s="38">
        <f t="shared" si="9"/>
        <v>0</v>
      </c>
      <c r="LG15" s="37">
        <f t="shared" si="10"/>
        <v>2517945</v>
      </c>
      <c r="LH15" s="36">
        <f t="shared" si="11"/>
        <v>0</v>
      </c>
      <c r="LI15" s="36">
        <f t="shared" si="11"/>
        <v>2517945</v>
      </c>
      <c r="LJ15" s="37">
        <f t="shared" si="12"/>
        <v>2517945</v>
      </c>
      <c r="LK15" s="36">
        <f t="shared" si="13"/>
        <v>0</v>
      </c>
      <c r="LL15" s="154">
        <f t="shared" si="13"/>
        <v>2517945</v>
      </c>
      <c r="LM15" s="39"/>
    </row>
    <row r="16" spans="1:325" s="36" customFormat="1" x14ac:dyDescent="0.25">
      <c r="A16" s="33">
        <v>7</v>
      </c>
      <c r="B16" s="34" t="s">
        <v>186</v>
      </c>
      <c r="C16" s="35" t="s">
        <v>154</v>
      </c>
      <c r="F16" s="154">
        <f t="shared" si="14"/>
        <v>0</v>
      </c>
      <c r="G16" s="39"/>
      <c r="I16" s="154">
        <f t="shared" si="15"/>
        <v>0</v>
      </c>
      <c r="L16" s="154">
        <f t="shared" si="16"/>
        <v>0</v>
      </c>
      <c r="O16" s="154">
        <f t="shared" si="17"/>
        <v>0</v>
      </c>
      <c r="R16" s="154">
        <f t="shared" si="18"/>
        <v>0</v>
      </c>
      <c r="U16" s="154">
        <f t="shared" si="19"/>
        <v>0</v>
      </c>
      <c r="X16" s="154">
        <f t="shared" si="20"/>
        <v>0</v>
      </c>
      <c r="AA16" s="154">
        <f t="shared" si="21"/>
        <v>0</v>
      </c>
      <c r="AB16" s="36">
        <f t="shared" si="0"/>
        <v>0</v>
      </c>
      <c r="AC16" s="36">
        <f t="shared" si="0"/>
        <v>0</v>
      </c>
      <c r="AD16" s="154">
        <f t="shared" si="0"/>
        <v>0</v>
      </c>
      <c r="AE16" s="39"/>
      <c r="AG16" s="154">
        <f t="shared" si="22"/>
        <v>0</v>
      </c>
      <c r="AH16" s="36">
        <f t="shared" si="23"/>
        <v>0</v>
      </c>
      <c r="AI16" s="36">
        <f t="shared" si="23"/>
        <v>0</v>
      </c>
      <c r="AJ16" s="154">
        <f t="shared" si="24"/>
        <v>0</v>
      </c>
      <c r="AK16" s="39"/>
      <c r="AM16" s="154">
        <f t="shared" si="25"/>
        <v>0</v>
      </c>
      <c r="AP16" s="154">
        <f t="shared" si="26"/>
        <v>0</v>
      </c>
      <c r="AQ16" s="39"/>
      <c r="AS16" s="154">
        <f t="shared" si="27"/>
        <v>0</v>
      </c>
      <c r="AV16" s="154">
        <f t="shared" si="28"/>
        <v>0</v>
      </c>
      <c r="AY16" s="154">
        <f t="shared" si="29"/>
        <v>0</v>
      </c>
      <c r="AZ16" s="36">
        <f t="shared" si="30"/>
        <v>0</v>
      </c>
      <c r="BA16" s="36">
        <f t="shared" si="31"/>
        <v>0</v>
      </c>
      <c r="BB16" s="154">
        <f t="shared" si="32"/>
        <v>0</v>
      </c>
      <c r="BC16" s="39"/>
      <c r="BE16" s="154">
        <f t="shared" si="33"/>
        <v>0</v>
      </c>
      <c r="BH16" s="154">
        <f t="shared" si="34"/>
        <v>0</v>
      </c>
      <c r="BK16" s="154">
        <f t="shared" si="35"/>
        <v>0</v>
      </c>
      <c r="BN16" s="154">
        <f t="shared" si="36"/>
        <v>0</v>
      </c>
      <c r="BQ16" s="154">
        <f t="shared" si="37"/>
        <v>0</v>
      </c>
      <c r="BT16" s="154">
        <f t="shared" si="38"/>
        <v>0</v>
      </c>
      <c r="BW16" s="154">
        <f t="shared" si="39"/>
        <v>0</v>
      </c>
      <c r="BZ16" s="154">
        <f t="shared" si="40"/>
        <v>0</v>
      </c>
      <c r="CA16" s="37">
        <f t="shared" si="41"/>
        <v>0</v>
      </c>
      <c r="CB16" s="36">
        <f t="shared" si="42"/>
        <v>0</v>
      </c>
      <c r="CC16" s="154">
        <f t="shared" si="1"/>
        <v>0</v>
      </c>
      <c r="CD16" s="39"/>
      <c r="CF16" s="154">
        <f t="shared" si="43"/>
        <v>0</v>
      </c>
      <c r="CI16" s="154">
        <f t="shared" si="44"/>
        <v>0</v>
      </c>
      <c r="CL16" s="154">
        <f t="shared" si="45"/>
        <v>0</v>
      </c>
      <c r="CO16" s="154">
        <f t="shared" si="46"/>
        <v>0</v>
      </c>
      <c r="CP16" s="37">
        <f t="shared" si="47"/>
        <v>0</v>
      </c>
      <c r="CQ16" s="36">
        <f t="shared" si="151"/>
        <v>0</v>
      </c>
      <c r="CR16" s="154">
        <f t="shared" si="48"/>
        <v>0</v>
      </c>
      <c r="CS16" s="39"/>
      <c r="CU16" s="154">
        <f t="shared" si="49"/>
        <v>0</v>
      </c>
      <c r="CX16" s="154">
        <f t="shared" si="50"/>
        <v>0</v>
      </c>
      <c r="DA16" s="154">
        <f t="shared" si="51"/>
        <v>0</v>
      </c>
      <c r="DD16" s="154">
        <f t="shared" si="52"/>
        <v>0</v>
      </c>
      <c r="DG16" s="154">
        <f t="shared" si="53"/>
        <v>0</v>
      </c>
      <c r="DH16" s="37">
        <f t="shared" si="54"/>
        <v>0</v>
      </c>
      <c r="DI16" s="36">
        <f t="shared" si="55"/>
        <v>0</v>
      </c>
      <c r="DJ16" s="154">
        <f t="shared" si="2"/>
        <v>0</v>
      </c>
      <c r="DK16" s="39"/>
      <c r="DM16" s="154">
        <f t="shared" si="56"/>
        <v>0</v>
      </c>
      <c r="DP16" s="154">
        <f t="shared" si="57"/>
        <v>0</v>
      </c>
      <c r="DS16" s="154">
        <f t="shared" si="58"/>
        <v>0</v>
      </c>
      <c r="DT16" s="36">
        <f t="shared" si="59"/>
        <v>0</v>
      </c>
      <c r="DU16" s="36">
        <f t="shared" si="3"/>
        <v>0</v>
      </c>
      <c r="DV16" s="154">
        <f t="shared" si="3"/>
        <v>0</v>
      </c>
      <c r="DW16" s="39"/>
      <c r="DY16" s="154">
        <f t="shared" si="60"/>
        <v>0</v>
      </c>
      <c r="EB16" s="154">
        <f t="shared" si="61"/>
        <v>0</v>
      </c>
      <c r="EE16" s="154">
        <f t="shared" si="62"/>
        <v>0</v>
      </c>
      <c r="EH16" s="154">
        <f t="shared" si="63"/>
        <v>0</v>
      </c>
      <c r="EK16" s="154">
        <f t="shared" si="64"/>
        <v>0</v>
      </c>
      <c r="EL16" s="37">
        <f t="shared" si="65"/>
        <v>0</v>
      </c>
      <c r="EM16" s="36">
        <f t="shared" si="66"/>
        <v>0</v>
      </c>
      <c r="EN16" s="154">
        <f t="shared" si="67"/>
        <v>0</v>
      </c>
      <c r="EO16" s="39">
        <v>1500</v>
      </c>
      <c r="EQ16" s="154">
        <f t="shared" si="68"/>
        <v>1500</v>
      </c>
      <c r="ET16" s="154">
        <f t="shared" si="69"/>
        <v>0</v>
      </c>
      <c r="EW16" s="154">
        <f t="shared" si="70"/>
        <v>0</v>
      </c>
      <c r="EZ16" s="154">
        <f t="shared" si="71"/>
        <v>0</v>
      </c>
      <c r="FA16" s="37">
        <f t="shared" si="72"/>
        <v>1500</v>
      </c>
      <c r="FB16" s="36">
        <f t="shared" si="73"/>
        <v>0</v>
      </c>
      <c r="FC16" s="154">
        <f t="shared" si="74"/>
        <v>1500</v>
      </c>
      <c r="FD16" s="39"/>
      <c r="FF16" s="154">
        <f t="shared" si="75"/>
        <v>0</v>
      </c>
      <c r="FG16" s="36">
        <f t="shared" si="76"/>
        <v>0</v>
      </c>
      <c r="FH16" s="36">
        <f t="shared" si="76"/>
        <v>0</v>
      </c>
      <c r="FI16" s="154">
        <f t="shared" si="77"/>
        <v>0</v>
      </c>
      <c r="FJ16" s="39"/>
      <c r="FL16" s="154">
        <f t="shared" si="78"/>
        <v>0</v>
      </c>
      <c r="FM16" s="37">
        <f t="shared" si="79"/>
        <v>0</v>
      </c>
      <c r="FN16" s="36">
        <f t="shared" si="80"/>
        <v>0</v>
      </c>
      <c r="FO16" s="36">
        <f t="shared" si="81"/>
        <v>0</v>
      </c>
      <c r="FP16" s="37">
        <f t="shared" si="4"/>
        <v>1500</v>
      </c>
      <c r="FQ16" s="36">
        <f t="shared" si="4"/>
        <v>0</v>
      </c>
      <c r="FR16" s="154">
        <f t="shared" si="4"/>
        <v>1500</v>
      </c>
      <c r="FS16" s="39"/>
      <c r="FU16" s="154">
        <f t="shared" si="82"/>
        <v>0</v>
      </c>
      <c r="FV16" s="36">
        <v>83614</v>
      </c>
      <c r="FX16" s="154">
        <f t="shared" si="83"/>
        <v>83614</v>
      </c>
      <c r="GA16" s="154">
        <f t="shared" si="84"/>
        <v>0</v>
      </c>
      <c r="GD16" s="154">
        <f t="shared" si="85"/>
        <v>0</v>
      </c>
      <c r="GG16" s="154">
        <f t="shared" si="86"/>
        <v>0</v>
      </c>
      <c r="GH16" s="36">
        <f t="shared" si="87"/>
        <v>83614</v>
      </c>
      <c r="GI16" s="36">
        <f t="shared" si="88"/>
        <v>0</v>
      </c>
      <c r="GJ16" s="154">
        <f t="shared" si="89"/>
        <v>83614</v>
      </c>
      <c r="GK16" s="39"/>
      <c r="GM16" s="154">
        <f t="shared" si="90"/>
        <v>0</v>
      </c>
      <c r="GN16" s="37">
        <f t="shared" si="91"/>
        <v>0</v>
      </c>
      <c r="GO16" s="36">
        <f t="shared" si="92"/>
        <v>0</v>
      </c>
      <c r="GP16" s="154">
        <f t="shared" si="93"/>
        <v>0</v>
      </c>
      <c r="GQ16" s="39"/>
      <c r="GS16" s="154">
        <f t="shared" si="94"/>
        <v>0</v>
      </c>
      <c r="GV16" s="154">
        <f t="shared" si="95"/>
        <v>0</v>
      </c>
      <c r="GW16" s="37">
        <f t="shared" si="96"/>
        <v>0</v>
      </c>
      <c r="GX16" s="36">
        <f t="shared" si="97"/>
        <v>0</v>
      </c>
      <c r="GY16" s="154">
        <f t="shared" si="98"/>
        <v>0</v>
      </c>
      <c r="GZ16" s="39"/>
      <c r="HB16" s="154">
        <f t="shared" si="99"/>
        <v>0</v>
      </c>
      <c r="HE16" s="154">
        <f t="shared" si="100"/>
        <v>0</v>
      </c>
      <c r="HF16" s="37">
        <f t="shared" si="101"/>
        <v>0</v>
      </c>
      <c r="HG16" s="36">
        <f t="shared" si="102"/>
        <v>0</v>
      </c>
      <c r="HH16" s="154">
        <f t="shared" si="103"/>
        <v>0</v>
      </c>
      <c r="HI16" s="39"/>
      <c r="HK16" s="154">
        <f t="shared" si="104"/>
        <v>0</v>
      </c>
      <c r="HN16" s="154">
        <f t="shared" si="105"/>
        <v>0</v>
      </c>
      <c r="HO16" s="37">
        <f t="shared" si="106"/>
        <v>0</v>
      </c>
      <c r="HP16" s="36">
        <f t="shared" si="107"/>
        <v>0</v>
      </c>
      <c r="HQ16" s="154">
        <f t="shared" si="108"/>
        <v>0</v>
      </c>
      <c r="HR16" s="39"/>
      <c r="HT16" s="154">
        <f t="shared" si="109"/>
        <v>0</v>
      </c>
      <c r="HU16" s="37">
        <f t="shared" si="110"/>
        <v>0</v>
      </c>
      <c r="HV16" s="36">
        <f t="shared" si="111"/>
        <v>0</v>
      </c>
      <c r="HW16" s="36">
        <f t="shared" si="112"/>
        <v>0</v>
      </c>
      <c r="HX16" s="37">
        <f t="shared" si="113"/>
        <v>83614</v>
      </c>
      <c r="HY16" s="36">
        <f t="shared" si="5"/>
        <v>0</v>
      </c>
      <c r="HZ16" s="154">
        <f t="shared" si="5"/>
        <v>83614</v>
      </c>
      <c r="IA16" s="39"/>
      <c r="IC16" s="154">
        <f t="shared" si="114"/>
        <v>0</v>
      </c>
      <c r="IF16" s="154">
        <f t="shared" si="115"/>
        <v>0</v>
      </c>
      <c r="II16" s="154">
        <f t="shared" si="116"/>
        <v>0</v>
      </c>
      <c r="IJ16" s="37">
        <f t="shared" si="117"/>
        <v>0</v>
      </c>
      <c r="IK16" s="36">
        <f t="shared" si="118"/>
        <v>0</v>
      </c>
      <c r="IL16" s="154">
        <f t="shared" si="119"/>
        <v>0</v>
      </c>
      <c r="IM16" s="39"/>
      <c r="IO16" s="154">
        <f t="shared" si="120"/>
        <v>0</v>
      </c>
      <c r="IR16" s="154">
        <f t="shared" si="121"/>
        <v>0</v>
      </c>
      <c r="IU16" s="154">
        <f t="shared" si="122"/>
        <v>0</v>
      </c>
      <c r="IX16" s="154">
        <f t="shared" si="123"/>
        <v>0</v>
      </c>
      <c r="IY16" s="36">
        <f t="shared" si="124"/>
        <v>0</v>
      </c>
      <c r="IZ16" s="36">
        <f t="shared" si="124"/>
        <v>0</v>
      </c>
      <c r="JA16" s="36">
        <f t="shared" si="125"/>
        <v>0</v>
      </c>
      <c r="JB16" s="37">
        <f t="shared" si="126"/>
        <v>0</v>
      </c>
      <c r="JC16" s="36">
        <f t="shared" si="127"/>
        <v>0</v>
      </c>
      <c r="JD16" s="154">
        <f t="shared" si="128"/>
        <v>0</v>
      </c>
      <c r="JE16" s="39"/>
      <c r="JG16" s="154">
        <f t="shared" si="129"/>
        <v>0</v>
      </c>
      <c r="JJ16" s="154">
        <f t="shared" si="130"/>
        <v>0</v>
      </c>
      <c r="JM16" s="154">
        <f t="shared" si="131"/>
        <v>0</v>
      </c>
      <c r="JN16" s="37"/>
      <c r="JP16" s="154">
        <f t="shared" si="132"/>
        <v>0</v>
      </c>
      <c r="JQ16" s="37"/>
      <c r="JS16" s="154">
        <f t="shared" si="133"/>
        <v>0</v>
      </c>
      <c r="JT16" s="37">
        <f t="shared" si="134"/>
        <v>0</v>
      </c>
      <c r="JU16" s="36">
        <f t="shared" si="135"/>
        <v>0</v>
      </c>
      <c r="JV16" s="154">
        <f t="shared" si="136"/>
        <v>0</v>
      </c>
      <c r="JW16" s="39"/>
      <c r="JY16" s="154">
        <f t="shared" si="137"/>
        <v>0</v>
      </c>
      <c r="KB16" s="154">
        <f t="shared" si="138"/>
        <v>0</v>
      </c>
      <c r="KC16" s="37">
        <f t="shared" si="139"/>
        <v>0</v>
      </c>
      <c r="KD16" s="36">
        <f t="shared" si="6"/>
        <v>0</v>
      </c>
      <c r="KE16" s="36">
        <f t="shared" si="6"/>
        <v>0</v>
      </c>
      <c r="KF16" s="37">
        <f t="shared" si="7"/>
        <v>0</v>
      </c>
      <c r="KG16" s="36">
        <f t="shared" si="7"/>
        <v>0</v>
      </c>
      <c r="KH16" s="154">
        <f t="shared" si="7"/>
        <v>0</v>
      </c>
      <c r="KI16" s="168"/>
      <c r="KJ16" s="38"/>
      <c r="KK16" s="154">
        <f t="shared" si="140"/>
        <v>0</v>
      </c>
      <c r="KL16" s="118"/>
      <c r="KM16" s="38"/>
      <c r="KN16" s="154">
        <f t="shared" si="141"/>
        <v>0</v>
      </c>
      <c r="KO16" s="118"/>
      <c r="KP16" s="38"/>
      <c r="KQ16" s="154">
        <f t="shared" si="142"/>
        <v>0</v>
      </c>
      <c r="KR16" s="118">
        <f t="shared" si="143"/>
        <v>0</v>
      </c>
      <c r="KS16" s="38">
        <f t="shared" si="144"/>
        <v>0</v>
      </c>
      <c r="KT16" s="38">
        <f t="shared" si="145"/>
        <v>0</v>
      </c>
      <c r="KU16" s="118"/>
      <c r="KV16" s="38"/>
      <c r="KW16" s="154">
        <f t="shared" si="146"/>
        <v>0</v>
      </c>
      <c r="KX16" s="118"/>
      <c r="KY16" s="38"/>
      <c r="KZ16" s="154">
        <f t="shared" si="147"/>
        <v>0</v>
      </c>
      <c r="LA16" s="118">
        <f t="shared" si="148"/>
        <v>0</v>
      </c>
      <c r="LB16" s="38">
        <f t="shared" si="149"/>
        <v>0</v>
      </c>
      <c r="LC16" s="177">
        <f t="shared" si="150"/>
        <v>0</v>
      </c>
      <c r="LD16" s="118">
        <f t="shared" si="8"/>
        <v>0</v>
      </c>
      <c r="LE16" s="38">
        <f t="shared" si="9"/>
        <v>0</v>
      </c>
      <c r="LF16" s="38">
        <f t="shared" si="9"/>
        <v>0</v>
      </c>
      <c r="LG16" s="37">
        <f t="shared" si="10"/>
        <v>85114</v>
      </c>
      <c r="LH16" s="36">
        <f t="shared" si="11"/>
        <v>0</v>
      </c>
      <c r="LI16" s="36">
        <f t="shared" si="11"/>
        <v>85114</v>
      </c>
      <c r="LJ16" s="37">
        <f t="shared" si="12"/>
        <v>85114</v>
      </c>
      <c r="LK16" s="36">
        <f t="shared" si="13"/>
        <v>0</v>
      </c>
      <c r="LL16" s="154">
        <f t="shared" si="13"/>
        <v>85114</v>
      </c>
      <c r="LM16" s="39"/>
    </row>
    <row r="17" spans="1:325" s="36" customFormat="1" x14ac:dyDescent="0.25">
      <c r="A17" s="33">
        <v>8</v>
      </c>
      <c r="B17" s="34" t="s">
        <v>297</v>
      </c>
      <c r="C17" s="35" t="s">
        <v>298</v>
      </c>
      <c r="F17" s="154">
        <f t="shared" si="14"/>
        <v>0</v>
      </c>
      <c r="G17" s="39"/>
      <c r="I17" s="154">
        <f t="shared" si="15"/>
        <v>0</v>
      </c>
      <c r="L17" s="154">
        <f t="shared" si="16"/>
        <v>0</v>
      </c>
      <c r="O17" s="154">
        <f t="shared" si="17"/>
        <v>0</v>
      </c>
      <c r="R17" s="154">
        <f t="shared" si="18"/>
        <v>0</v>
      </c>
      <c r="U17" s="154">
        <f t="shared" si="19"/>
        <v>0</v>
      </c>
      <c r="X17" s="154">
        <f t="shared" si="20"/>
        <v>0</v>
      </c>
      <c r="AA17" s="154">
        <f t="shared" si="21"/>
        <v>0</v>
      </c>
      <c r="AB17" s="36">
        <f t="shared" si="0"/>
        <v>0</v>
      </c>
      <c r="AC17" s="36">
        <f t="shared" si="0"/>
        <v>0</v>
      </c>
      <c r="AD17" s="154">
        <f t="shared" si="0"/>
        <v>0</v>
      </c>
      <c r="AE17" s="39"/>
      <c r="AG17" s="154">
        <f t="shared" si="22"/>
        <v>0</v>
      </c>
      <c r="AH17" s="36">
        <f t="shared" ref="AH17" si="152">SUM(D17,AB17,AE17)</f>
        <v>0</v>
      </c>
      <c r="AI17" s="36">
        <f t="shared" ref="AI17" si="153">SUM(E17,AC17,AF17)</f>
        <v>0</v>
      </c>
      <c r="AJ17" s="154">
        <f t="shared" si="24"/>
        <v>0</v>
      </c>
      <c r="AK17" s="39"/>
      <c r="AM17" s="154">
        <f t="shared" si="25"/>
        <v>0</v>
      </c>
      <c r="AP17" s="154">
        <f t="shared" si="26"/>
        <v>0</v>
      </c>
      <c r="AQ17" s="39"/>
      <c r="AS17" s="154">
        <f t="shared" si="27"/>
        <v>0</v>
      </c>
      <c r="AV17" s="154">
        <f t="shared" si="28"/>
        <v>0</v>
      </c>
      <c r="AY17" s="154">
        <f t="shared" si="29"/>
        <v>0</v>
      </c>
      <c r="AZ17" s="36">
        <f t="shared" si="30"/>
        <v>0</v>
      </c>
      <c r="BA17" s="36">
        <f t="shared" si="31"/>
        <v>0</v>
      </c>
      <c r="BB17" s="154">
        <f t="shared" si="32"/>
        <v>0</v>
      </c>
      <c r="BC17" s="39"/>
      <c r="BE17" s="154">
        <f t="shared" si="33"/>
        <v>0</v>
      </c>
      <c r="BH17" s="154">
        <f t="shared" si="34"/>
        <v>0</v>
      </c>
      <c r="BK17" s="154">
        <f t="shared" si="35"/>
        <v>0</v>
      </c>
      <c r="BN17" s="154">
        <f t="shared" si="36"/>
        <v>0</v>
      </c>
      <c r="BQ17" s="154">
        <f t="shared" si="37"/>
        <v>0</v>
      </c>
      <c r="BT17" s="154">
        <f t="shared" si="38"/>
        <v>0</v>
      </c>
      <c r="BW17" s="154">
        <f t="shared" si="39"/>
        <v>0</v>
      </c>
      <c r="BZ17" s="154">
        <f t="shared" si="40"/>
        <v>0</v>
      </c>
      <c r="CA17" s="37">
        <f t="shared" si="41"/>
        <v>0</v>
      </c>
      <c r="CB17" s="36">
        <f t="shared" si="42"/>
        <v>0</v>
      </c>
      <c r="CC17" s="154">
        <f t="shared" si="1"/>
        <v>0</v>
      </c>
      <c r="CD17" s="39"/>
      <c r="CF17" s="154">
        <f t="shared" si="43"/>
        <v>0</v>
      </c>
      <c r="CI17" s="154">
        <f t="shared" si="44"/>
        <v>0</v>
      </c>
      <c r="CL17" s="154">
        <f t="shared" si="45"/>
        <v>0</v>
      </c>
      <c r="CO17" s="154">
        <f t="shared" si="46"/>
        <v>0</v>
      </c>
      <c r="CP17" s="37">
        <f t="shared" si="47"/>
        <v>0</v>
      </c>
      <c r="CQ17" s="36">
        <f t="shared" si="151"/>
        <v>0</v>
      </c>
      <c r="CR17" s="154">
        <f t="shared" si="48"/>
        <v>0</v>
      </c>
      <c r="CS17" s="39"/>
      <c r="CU17" s="154">
        <f t="shared" si="49"/>
        <v>0</v>
      </c>
      <c r="CX17" s="154">
        <f t="shared" si="50"/>
        <v>0</v>
      </c>
      <c r="DA17" s="154">
        <f t="shared" si="51"/>
        <v>0</v>
      </c>
      <c r="DD17" s="154">
        <f t="shared" si="52"/>
        <v>0</v>
      </c>
      <c r="DG17" s="154">
        <f t="shared" si="53"/>
        <v>0</v>
      </c>
      <c r="DH17" s="37">
        <f t="shared" si="54"/>
        <v>0</v>
      </c>
      <c r="DI17" s="36">
        <f t="shared" si="55"/>
        <v>0</v>
      </c>
      <c r="DJ17" s="154">
        <f t="shared" si="2"/>
        <v>0</v>
      </c>
      <c r="DK17" s="39"/>
      <c r="DM17" s="154">
        <f t="shared" si="56"/>
        <v>0</v>
      </c>
      <c r="DP17" s="154">
        <f t="shared" si="57"/>
        <v>0</v>
      </c>
      <c r="DS17" s="154">
        <f t="shared" si="58"/>
        <v>0</v>
      </c>
      <c r="DT17" s="36">
        <f t="shared" si="59"/>
        <v>0</v>
      </c>
      <c r="DU17" s="36">
        <f t="shared" si="3"/>
        <v>0</v>
      </c>
      <c r="DV17" s="154">
        <f t="shared" si="3"/>
        <v>0</v>
      </c>
      <c r="DW17" s="39"/>
      <c r="DY17" s="154">
        <f t="shared" si="60"/>
        <v>0</v>
      </c>
      <c r="EB17" s="154">
        <f t="shared" si="61"/>
        <v>0</v>
      </c>
      <c r="EE17" s="154">
        <f t="shared" si="62"/>
        <v>0</v>
      </c>
      <c r="EH17" s="154">
        <f t="shared" si="63"/>
        <v>0</v>
      </c>
      <c r="EK17" s="154">
        <f t="shared" si="64"/>
        <v>0</v>
      </c>
      <c r="EL17" s="37">
        <f t="shared" ref="EL17" si="154">SUM(DW17,DZ17,EC17,EF17,EI17)</f>
        <v>0</v>
      </c>
      <c r="EM17" s="36">
        <f t="shared" ref="EM17" si="155">SUM(DX17,EA17,ED17,EG17,EJ17)</f>
        <v>0</v>
      </c>
      <c r="EN17" s="154">
        <f t="shared" si="67"/>
        <v>0</v>
      </c>
      <c r="EO17" s="39"/>
      <c r="EQ17" s="154">
        <f t="shared" si="68"/>
        <v>0</v>
      </c>
      <c r="ET17" s="154">
        <f t="shared" si="69"/>
        <v>0</v>
      </c>
      <c r="EW17" s="154">
        <f t="shared" si="70"/>
        <v>0</v>
      </c>
      <c r="EZ17" s="154">
        <f t="shared" si="71"/>
        <v>0</v>
      </c>
      <c r="FA17" s="37">
        <f t="shared" ref="FA17" si="156">SUM(EO17,ER17,EU17,EX17)</f>
        <v>0</v>
      </c>
      <c r="FB17" s="36">
        <f t="shared" ref="FB17" si="157">SUM(EP17,ES17,EV17,EY17)</f>
        <v>0</v>
      </c>
      <c r="FC17" s="154">
        <f t="shared" si="74"/>
        <v>0</v>
      </c>
      <c r="FD17" s="39"/>
      <c r="FF17" s="154">
        <f t="shared" si="75"/>
        <v>0</v>
      </c>
      <c r="FG17" s="36">
        <f t="shared" ref="FG17" si="158">SUM(FD17)</f>
        <v>0</v>
      </c>
      <c r="FH17" s="36">
        <f t="shared" ref="FH17" si="159">SUM(FE17)</f>
        <v>0</v>
      </c>
      <c r="FI17" s="154">
        <f t="shared" si="77"/>
        <v>0</v>
      </c>
      <c r="FJ17" s="39"/>
      <c r="FL17" s="154">
        <f t="shared" si="78"/>
        <v>0</v>
      </c>
      <c r="FM17" s="37">
        <f t="shared" ref="FM17" si="160">SUM(,FJ17)</f>
        <v>0</v>
      </c>
      <c r="FN17" s="36">
        <f t="shared" ref="FN17" si="161">SUM(,FK17)</f>
        <v>0</v>
      </c>
      <c r="FO17" s="36">
        <f t="shared" si="81"/>
        <v>0</v>
      </c>
      <c r="FP17" s="37">
        <f t="shared" ref="FP17" si="162">SUM(CA17,CP17,DH17,DT17,EL17,FA17,FG17,FM17)</f>
        <v>0</v>
      </c>
      <c r="FQ17" s="36">
        <f t="shared" ref="FQ17" si="163">SUM(CB17,CQ17,DI17,DU17,EM17,FB17,FH17,FN17)</f>
        <v>0</v>
      </c>
      <c r="FR17" s="154">
        <f t="shared" si="4"/>
        <v>0</v>
      </c>
      <c r="FS17" s="39"/>
      <c r="FU17" s="154">
        <f t="shared" si="82"/>
        <v>0</v>
      </c>
      <c r="FX17" s="154">
        <f t="shared" si="83"/>
        <v>0</v>
      </c>
      <c r="GA17" s="154">
        <f t="shared" si="84"/>
        <v>0</v>
      </c>
      <c r="GD17" s="154">
        <f t="shared" si="85"/>
        <v>0</v>
      </c>
      <c r="GG17" s="154">
        <f t="shared" si="86"/>
        <v>0</v>
      </c>
      <c r="GH17" s="36">
        <f t="shared" si="87"/>
        <v>0</v>
      </c>
      <c r="GI17" s="36">
        <f t="shared" si="88"/>
        <v>0</v>
      </c>
      <c r="GJ17" s="154">
        <f t="shared" si="89"/>
        <v>0</v>
      </c>
      <c r="GK17" s="39"/>
      <c r="GM17" s="154">
        <f t="shared" si="90"/>
        <v>0</v>
      </c>
      <c r="GN17" s="37">
        <f t="shared" ref="GN17" si="164">GK17</f>
        <v>0</v>
      </c>
      <c r="GO17" s="36">
        <f t="shared" ref="GO17" si="165">GL17</f>
        <v>0</v>
      </c>
      <c r="GP17" s="154">
        <f t="shared" si="93"/>
        <v>0</v>
      </c>
      <c r="GQ17" s="39"/>
      <c r="GS17" s="154">
        <f t="shared" si="94"/>
        <v>0</v>
      </c>
      <c r="GV17" s="154">
        <f t="shared" si="95"/>
        <v>0</v>
      </c>
      <c r="GW17" s="37">
        <f t="shared" ref="GW17" si="166">SUM(GQ17,GT17)</f>
        <v>0</v>
      </c>
      <c r="GX17" s="36">
        <f t="shared" ref="GX17" si="167">SUM(GR17,GU17)</f>
        <v>0</v>
      </c>
      <c r="GY17" s="154">
        <f t="shared" si="98"/>
        <v>0</v>
      </c>
      <c r="GZ17" s="39"/>
      <c r="HB17" s="154">
        <f t="shared" si="99"/>
        <v>0</v>
      </c>
      <c r="HE17" s="154">
        <f t="shared" si="100"/>
        <v>0</v>
      </c>
      <c r="HF17" s="37">
        <f t="shared" ref="HF17" si="168">SUM(GZ17,HC17)</f>
        <v>0</v>
      </c>
      <c r="HG17" s="36">
        <f t="shared" ref="HG17" si="169">SUM(HA17,HD17)</f>
        <v>0</v>
      </c>
      <c r="HH17" s="154">
        <f t="shared" si="103"/>
        <v>0</v>
      </c>
      <c r="HI17" s="39"/>
      <c r="HK17" s="154">
        <f t="shared" si="104"/>
        <v>0</v>
      </c>
      <c r="HN17" s="154">
        <f t="shared" si="105"/>
        <v>0</v>
      </c>
      <c r="HO17" s="37">
        <f t="shared" ref="HO17" si="170">SUM(HI17,HL17)</f>
        <v>0</v>
      </c>
      <c r="HP17" s="36">
        <f t="shared" ref="HP17" si="171">SUM(HJ17,HM17)</f>
        <v>0</v>
      </c>
      <c r="HQ17" s="154">
        <f t="shared" si="108"/>
        <v>0</v>
      </c>
      <c r="HR17" s="39"/>
      <c r="HT17" s="154">
        <f t="shared" si="109"/>
        <v>0</v>
      </c>
      <c r="HU17" s="37">
        <f t="shared" si="110"/>
        <v>0</v>
      </c>
      <c r="HV17" s="36">
        <f t="shared" si="111"/>
        <v>0</v>
      </c>
      <c r="HW17" s="36">
        <f t="shared" si="112"/>
        <v>0</v>
      </c>
      <c r="HX17" s="37">
        <f t="shared" si="113"/>
        <v>0</v>
      </c>
      <c r="HY17" s="36">
        <f t="shared" si="5"/>
        <v>0</v>
      </c>
      <c r="HZ17" s="154">
        <f t="shared" si="5"/>
        <v>0</v>
      </c>
      <c r="IA17" s="39"/>
      <c r="IC17" s="154">
        <f t="shared" si="114"/>
        <v>0</v>
      </c>
      <c r="IF17" s="154">
        <f t="shared" si="115"/>
        <v>0</v>
      </c>
      <c r="II17" s="154">
        <f t="shared" si="116"/>
        <v>0</v>
      </c>
      <c r="IJ17" s="37">
        <f t="shared" ref="IJ17" si="172">SUM(ID17,IG17)</f>
        <v>0</v>
      </c>
      <c r="IK17" s="36">
        <f t="shared" ref="IK17" si="173">SUM(IE17,IH17)</f>
        <v>0</v>
      </c>
      <c r="IL17" s="154">
        <f t="shared" si="119"/>
        <v>0</v>
      </c>
      <c r="IM17" s="39"/>
      <c r="IO17" s="154">
        <f t="shared" si="120"/>
        <v>0</v>
      </c>
      <c r="IR17" s="154">
        <f t="shared" si="121"/>
        <v>0</v>
      </c>
      <c r="IU17" s="154">
        <f t="shared" si="122"/>
        <v>0</v>
      </c>
      <c r="IX17" s="154">
        <f t="shared" si="123"/>
        <v>0</v>
      </c>
      <c r="IY17" s="36">
        <f t="shared" ref="IY17" si="174">SUM(IM17,IP17,IS17,IV17)</f>
        <v>0</v>
      </c>
      <c r="IZ17" s="36">
        <f t="shared" ref="IZ17" si="175">SUM(IN17,IQ17,IT17,IW17)</f>
        <v>0</v>
      </c>
      <c r="JA17" s="36">
        <f t="shared" si="125"/>
        <v>0</v>
      </c>
      <c r="JB17" s="37">
        <f t="shared" si="126"/>
        <v>0</v>
      </c>
      <c r="JC17" s="36">
        <f t="shared" si="127"/>
        <v>0</v>
      </c>
      <c r="JD17" s="154">
        <f t="shared" si="128"/>
        <v>0</v>
      </c>
      <c r="JE17" s="39"/>
      <c r="JG17" s="154">
        <f t="shared" si="129"/>
        <v>0</v>
      </c>
      <c r="JJ17" s="154">
        <f t="shared" si="130"/>
        <v>0</v>
      </c>
      <c r="JM17" s="154">
        <f t="shared" si="131"/>
        <v>0</v>
      </c>
      <c r="JN17" s="37"/>
      <c r="JP17" s="154">
        <f t="shared" si="132"/>
        <v>0</v>
      </c>
      <c r="JQ17" s="37"/>
      <c r="JS17" s="154">
        <f t="shared" si="133"/>
        <v>0</v>
      </c>
      <c r="JT17" s="37">
        <f t="shared" ref="JT17" si="176">SUM(JE17,JH17,JK17,JN17,JQ17)</f>
        <v>0</v>
      </c>
      <c r="JU17" s="36">
        <f t="shared" ref="JU17" si="177">SUM(JF17,JI17,JL17,JO17,JR17)</f>
        <v>0</v>
      </c>
      <c r="JV17" s="154">
        <f t="shared" si="136"/>
        <v>0</v>
      </c>
      <c r="JW17" s="39"/>
      <c r="JY17" s="154">
        <f t="shared" si="137"/>
        <v>0</v>
      </c>
      <c r="KB17" s="154">
        <f t="shared" si="138"/>
        <v>0</v>
      </c>
      <c r="KC17" s="37">
        <f t="shared" si="139"/>
        <v>0</v>
      </c>
      <c r="KD17" s="36">
        <f t="shared" si="6"/>
        <v>0</v>
      </c>
      <c r="KE17" s="36">
        <f t="shared" si="6"/>
        <v>0</v>
      </c>
      <c r="KF17" s="37">
        <f t="shared" ref="KF17" si="178">SUM(JT17,KC17)</f>
        <v>0</v>
      </c>
      <c r="KG17" s="36">
        <f t="shared" ref="KG17" si="179">SUM(JU17,KD17)</f>
        <v>0</v>
      </c>
      <c r="KH17" s="154">
        <f t="shared" si="7"/>
        <v>0</v>
      </c>
      <c r="KI17" s="168"/>
      <c r="KJ17" s="38"/>
      <c r="KK17" s="154">
        <f t="shared" si="140"/>
        <v>0</v>
      </c>
      <c r="KL17" s="118"/>
      <c r="KM17" s="38"/>
      <c r="KN17" s="154">
        <f t="shared" si="141"/>
        <v>0</v>
      </c>
      <c r="KO17" s="118"/>
      <c r="KP17" s="38"/>
      <c r="KQ17" s="154">
        <f t="shared" si="142"/>
        <v>0</v>
      </c>
      <c r="KR17" s="118">
        <f t="shared" si="143"/>
        <v>0</v>
      </c>
      <c r="KS17" s="38">
        <f t="shared" si="144"/>
        <v>0</v>
      </c>
      <c r="KT17" s="38">
        <f t="shared" si="145"/>
        <v>0</v>
      </c>
      <c r="KU17" s="118"/>
      <c r="KV17" s="38"/>
      <c r="KW17" s="154">
        <f t="shared" si="146"/>
        <v>0</v>
      </c>
      <c r="KX17" s="118"/>
      <c r="KY17" s="38"/>
      <c r="KZ17" s="154">
        <f t="shared" si="147"/>
        <v>0</v>
      </c>
      <c r="LA17" s="118">
        <f t="shared" si="148"/>
        <v>0</v>
      </c>
      <c r="LB17" s="38">
        <f t="shared" si="149"/>
        <v>0</v>
      </c>
      <c r="LC17" s="177">
        <f t="shared" si="150"/>
        <v>0</v>
      </c>
      <c r="LD17" s="118">
        <f t="shared" si="8"/>
        <v>0</v>
      </c>
      <c r="LE17" s="38">
        <f t="shared" si="9"/>
        <v>0</v>
      </c>
      <c r="LF17" s="38">
        <f t="shared" si="9"/>
        <v>0</v>
      </c>
      <c r="LG17" s="37">
        <f t="shared" si="10"/>
        <v>0</v>
      </c>
      <c r="LH17" s="36">
        <f t="shared" si="11"/>
        <v>0</v>
      </c>
      <c r="LI17" s="36">
        <f t="shared" si="11"/>
        <v>0</v>
      </c>
      <c r="LJ17" s="37">
        <f t="shared" si="12"/>
        <v>0</v>
      </c>
      <c r="LK17" s="36">
        <f t="shared" si="13"/>
        <v>0</v>
      </c>
      <c r="LL17" s="154">
        <f t="shared" si="13"/>
        <v>0</v>
      </c>
      <c r="LM17" s="39"/>
    </row>
    <row r="18" spans="1:325" s="36" customFormat="1" ht="15" customHeight="1" x14ac:dyDescent="0.25">
      <c r="A18" s="33">
        <v>9</v>
      </c>
      <c r="B18" s="34" t="s">
        <v>187</v>
      </c>
      <c r="C18" s="35" t="s">
        <v>155</v>
      </c>
      <c r="F18" s="154">
        <f t="shared" si="14"/>
        <v>0</v>
      </c>
      <c r="G18" s="39"/>
      <c r="I18" s="154">
        <f t="shared" si="15"/>
        <v>0</v>
      </c>
      <c r="L18" s="154">
        <f t="shared" si="16"/>
        <v>0</v>
      </c>
      <c r="O18" s="154">
        <f t="shared" si="17"/>
        <v>0</v>
      </c>
      <c r="R18" s="154">
        <f t="shared" si="18"/>
        <v>0</v>
      </c>
      <c r="U18" s="154">
        <f t="shared" si="19"/>
        <v>0</v>
      </c>
      <c r="X18" s="154">
        <f t="shared" si="20"/>
        <v>0</v>
      </c>
      <c r="AA18" s="154">
        <f t="shared" si="21"/>
        <v>0</v>
      </c>
      <c r="AB18" s="36">
        <f t="shared" ref="AB18:AD35" si="180">SUM(G18,J18,M18,P18,S18,V18,Y18)</f>
        <v>0</v>
      </c>
      <c r="AC18" s="36">
        <f t="shared" si="180"/>
        <v>0</v>
      </c>
      <c r="AD18" s="154">
        <f t="shared" si="0"/>
        <v>0</v>
      </c>
      <c r="AE18" s="39"/>
      <c r="AG18" s="154">
        <f t="shared" si="22"/>
        <v>0</v>
      </c>
      <c r="AH18" s="36">
        <f t="shared" si="23"/>
        <v>0</v>
      </c>
      <c r="AI18" s="36">
        <f t="shared" si="23"/>
        <v>0</v>
      </c>
      <c r="AJ18" s="154">
        <f t="shared" si="24"/>
        <v>0</v>
      </c>
      <c r="AK18" s="39"/>
      <c r="AM18" s="154">
        <f t="shared" si="25"/>
        <v>0</v>
      </c>
      <c r="AP18" s="154">
        <f t="shared" si="26"/>
        <v>0</v>
      </c>
      <c r="AQ18" s="39"/>
      <c r="AS18" s="154">
        <f t="shared" si="27"/>
        <v>0</v>
      </c>
      <c r="AV18" s="154">
        <f t="shared" si="28"/>
        <v>0</v>
      </c>
      <c r="AY18" s="154">
        <f t="shared" si="29"/>
        <v>0</v>
      </c>
      <c r="AZ18" s="36">
        <f t="shared" si="30"/>
        <v>0</v>
      </c>
      <c r="BA18" s="36">
        <f t="shared" si="31"/>
        <v>0</v>
      </c>
      <c r="BB18" s="154">
        <f t="shared" si="32"/>
        <v>0</v>
      </c>
      <c r="BC18" s="39"/>
      <c r="BE18" s="154">
        <f t="shared" si="33"/>
        <v>0</v>
      </c>
      <c r="BH18" s="154">
        <f t="shared" si="34"/>
        <v>0</v>
      </c>
      <c r="BK18" s="154">
        <f t="shared" si="35"/>
        <v>0</v>
      </c>
      <c r="BN18" s="154">
        <f t="shared" si="36"/>
        <v>0</v>
      </c>
      <c r="BQ18" s="154">
        <f t="shared" si="37"/>
        <v>0</v>
      </c>
      <c r="BT18" s="154">
        <f t="shared" si="38"/>
        <v>0</v>
      </c>
      <c r="BW18" s="154">
        <f t="shared" si="39"/>
        <v>0</v>
      </c>
      <c r="BZ18" s="154">
        <f t="shared" si="40"/>
        <v>0</v>
      </c>
      <c r="CA18" s="37">
        <f t="shared" si="41"/>
        <v>0</v>
      </c>
      <c r="CB18" s="36">
        <f t="shared" si="42"/>
        <v>0</v>
      </c>
      <c r="CC18" s="154">
        <f t="shared" si="1"/>
        <v>0</v>
      </c>
      <c r="CD18" s="39"/>
      <c r="CF18" s="154">
        <f t="shared" si="43"/>
        <v>0</v>
      </c>
      <c r="CI18" s="154">
        <f t="shared" si="44"/>
        <v>0</v>
      </c>
      <c r="CJ18" s="36">
        <v>21468</v>
      </c>
      <c r="CK18" s="36">
        <f>-2275</f>
        <v>-2275</v>
      </c>
      <c r="CL18" s="154">
        <f t="shared" si="45"/>
        <v>19193</v>
      </c>
      <c r="CO18" s="154">
        <f t="shared" si="46"/>
        <v>0</v>
      </c>
      <c r="CP18" s="37">
        <f t="shared" si="47"/>
        <v>21468</v>
      </c>
      <c r="CQ18" s="36">
        <f t="shared" si="151"/>
        <v>-2275</v>
      </c>
      <c r="CR18" s="154">
        <f t="shared" si="48"/>
        <v>19193</v>
      </c>
      <c r="CS18" s="39"/>
      <c r="CU18" s="154">
        <f t="shared" si="49"/>
        <v>0</v>
      </c>
      <c r="CX18" s="154">
        <f t="shared" si="50"/>
        <v>0</v>
      </c>
      <c r="DA18" s="154">
        <f t="shared" si="51"/>
        <v>0</v>
      </c>
      <c r="DD18" s="154">
        <f t="shared" si="52"/>
        <v>0</v>
      </c>
      <c r="DG18" s="154">
        <f t="shared" si="53"/>
        <v>0</v>
      </c>
      <c r="DH18" s="37">
        <f t="shared" si="54"/>
        <v>0</v>
      </c>
      <c r="DI18" s="36">
        <f t="shared" si="55"/>
        <v>0</v>
      </c>
      <c r="DJ18" s="154">
        <f t="shared" si="2"/>
        <v>0</v>
      </c>
      <c r="DK18" s="39"/>
      <c r="DM18" s="154">
        <f t="shared" si="56"/>
        <v>0</v>
      </c>
      <c r="DP18" s="154">
        <f t="shared" si="57"/>
        <v>0</v>
      </c>
      <c r="DS18" s="154">
        <f t="shared" si="58"/>
        <v>0</v>
      </c>
      <c r="DT18" s="36">
        <f t="shared" si="59"/>
        <v>0</v>
      </c>
      <c r="DU18" s="36">
        <f t="shared" si="3"/>
        <v>0</v>
      </c>
      <c r="DV18" s="154">
        <f t="shared" si="3"/>
        <v>0</v>
      </c>
      <c r="DW18" s="39"/>
      <c r="DY18" s="154">
        <f t="shared" si="60"/>
        <v>0</v>
      </c>
      <c r="EB18" s="154">
        <f t="shared" si="61"/>
        <v>0</v>
      </c>
      <c r="EE18" s="154">
        <f t="shared" si="62"/>
        <v>0</v>
      </c>
      <c r="EF18" s="36">
        <v>735</v>
      </c>
      <c r="EH18" s="154">
        <f t="shared" si="63"/>
        <v>735</v>
      </c>
      <c r="EI18" s="36">
        <v>21000</v>
      </c>
      <c r="EK18" s="154">
        <f t="shared" si="64"/>
        <v>21000</v>
      </c>
      <c r="EL18" s="37">
        <f t="shared" si="65"/>
        <v>21735</v>
      </c>
      <c r="EM18" s="36">
        <f t="shared" si="66"/>
        <v>0</v>
      </c>
      <c r="EN18" s="154">
        <f t="shared" si="67"/>
        <v>21735</v>
      </c>
      <c r="EO18" s="39">
        <v>43800</v>
      </c>
      <c r="EQ18" s="154">
        <f t="shared" si="68"/>
        <v>43800</v>
      </c>
      <c r="ER18" s="36">
        <v>2000</v>
      </c>
      <c r="ET18" s="154">
        <f t="shared" si="69"/>
        <v>2000</v>
      </c>
      <c r="EW18" s="154">
        <f t="shared" si="70"/>
        <v>0</v>
      </c>
      <c r="EZ18" s="154">
        <f t="shared" si="71"/>
        <v>0</v>
      </c>
      <c r="FA18" s="37">
        <f t="shared" si="72"/>
        <v>45800</v>
      </c>
      <c r="FB18" s="36">
        <f t="shared" si="73"/>
        <v>0</v>
      </c>
      <c r="FC18" s="154">
        <f t="shared" si="74"/>
        <v>45800</v>
      </c>
      <c r="FD18" s="39">
        <v>2300</v>
      </c>
      <c r="FF18" s="154">
        <f t="shared" si="75"/>
        <v>2300</v>
      </c>
      <c r="FG18" s="36">
        <f t="shared" si="76"/>
        <v>2300</v>
      </c>
      <c r="FH18" s="36">
        <f t="shared" si="76"/>
        <v>0</v>
      </c>
      <c r="FI18" s="154">
        <f t="shared" si="77"/>
        <v>2300</v>
      </c>
      <c r="FJ18" s="39"/>
      <c r="FL18" s="154">
        <f t="shared" si="78"/>
        <v>0</v>
      </c>
      <c r="FM18" s="37">
        <f t="shared" si="79"/>
        <v>0</v>
      </c>
      <c r="FN18" s="36">
        <f t="shared" si="80"/>
        <v>0</v>
      </c>
      <c r="FO18" s="36">
        <f t="shared" si="81"/>
        <v>0</v>
      </c>
      <c r="FP18" s="37">
        <f t="shared" ref="FP18:FP34" si="181">SUM(CA18,CP18,DH18,DT18,EL18,FA18,FG18,FM18)</f>
        <v>91303</v>
      </c>
      <c r="FQ18" s="36">
        <f t="shared" ref="FQ18:FR34" si="182">SUM(CB18,CQ18,DI18,DU18,EM18,FB18,FH18,FN18)</f>
        <v>-2275</v>
      </c>
      <c r="FR18" s="154">
        <f t="shared" si="4"/>
        <v>89028</v>
      </c>
      <c r="FS18" s="39">
        <v>330094</v>
      </c>
      <c r="FT18" s="36">
        <f>184</f>
        <v>184</v>
      </c>
      <c r="FU18" s="154">
        <f t="shared" si="82"/>
        <v>330278</v>
      </c>
      <c r="FX18" s="154">
        <f t="shared" si="83"/>
        <v>0</v>
      </c>
      <c r="GA18" s="154">
        <f t="shared" si="84"/>
        <v>0</v>
      </c>
      <c r="GB18" s="36">
        <v>27961</v>
      </c>
      <c r="GD18" s="154">
        <f t="shared" si="85"/>
        <v>27961</v>
      </c>
      <c r="GG18" s="154">
        <f t="shared" si="86"/>
        <v>0</v>
      </c>
      <c r="GH18" s="36">
        <f t="shared" si="87"/>
        <v>358055</v>
      </c>
      <c r="GI18" s="36">
        <f t="shared" si="88"/>
        <v>184</v>
      </c>
      <c r="GJ18" s="154">
        <f t="shared" si="89"/>
        <v>358239</v>
      </c>
      <c r="GK18" s="39"/>
      <c r="GM18" s="154">
        <f t="shared" si="90"/>
        <v>0</v>
      </c>
      <c r="GN18" s="37">
        <f t="shared" si="91"/>
        <v>0</v>
      </c>
      <c r="GO18" s="36">
        <f t="shared" si="92"/>
        <v>0</v>
      </c>
      <c r="GP18" s="154">
        <f t="shared" si="93"/>
        <v>0</v>
      </c>
      <c r="GQ18" s="39"/>
      <c r="GS18" s="154">
        <f t="shared" si="94"/>
        <v>0</v>
      </c>
      <c r="GV18" s="154">
        <f t="shared" si="95"/>
        <v>0</v>
      </c>
      <c r="GW18" s="37">
        <f t="shared" si="96"/>
        <v>0</v>
      </c>
      <c r="GX18" s="36">
        <f t="shared" si="97"/>
        <v>0</v>
      </c>
      <c r="GY18" s="154">
        <f t="shared" si="98"/>
        <v>0</v>
      </c>
      <c r="GZ18" s="39"/>
      <c r="HB18" s="154">
        <f t="shared" si="99"/>
        <v>0</v>
      </c>
      <c r="HE18" s="154">
        <f t="shared" si="100"/>
        <v>0</v>
      </c>
      <c r="HF18" s="37">
        <f t="shared" si="101"/>
        <v>0</v>
      </c>
      <c r="HG18" s="36">
        <f t="shared" si="102"/>
        <v>0</v>
      </c>
      <c r="HH18" s="154">
        <f t="shared" si="103"/>
        <v>0</v>
      </c>
      <c r="HI18" s="39"/>
      <c r="HK18" s="154">
        <f t="shared" si="104"/>
        <v>0</v>
      </c>
      <c r="HN18" s="154">
        <f t="shared" si="105"/>
        <v>0</v>
      </c>
      <c r="HO18" s="37">
        <f t="shared" si="106"/>
        <v>0</v>
      </c>
      <c r="HP18" s="36">
        <f t="shared" si="107"/>
        <v>0</v>
      </c>
      <c r="HQ18" s="154">
        <f t="shared" si="108"/>
        <v>0</v>
      </c>
      <c r="HR18" s="39"/>
      <c r="HT18" s="154">
        <f t="shared" si="109"/>
        <v>0</v>
      </c>
      <c r="HU18" s="37">
        <f t="shared" si="110"/>
        <v>0</v>
      </c>
      <c r="HV18" s="36">
        <f t="shared" si="111"/>
        <v>0</v>
      </c>
      <c r="HW18" s="36">
        <f t="shared" si="112"/>
        <v>0</v>
      </c>
      <c r="HX18" s="37">
        <f t="shared" si="113"/>
        <v>358055</v>
      </c>
      <c r="HY18" s="36">
        <f t="shared" si="5"/>
        <v>184</v>
      </c>
      <c r="HZ18" s="154">
        <f t="shared" si="5"/>
        <v>358239</v>
      </c>
      <c r="IA18" s="39"/>
      <c r="IC18" s="154">
        <f t="shared" si="114"/>
        <v>0</v>
      </c>
      <c r="IF18" s="154">
        <f t="shared" si="115"/>
        <v>0</v>
      </c>
      <c r="II18" s="154">
        <f t="shared" si="116"/>
        <v>0</v>
      </c>
      <c r="IJ18" s="37">
        <f t="shared" si="117"/>
        <v>0</v>
      </c>
      <c r="IK18" s="36">
        <f t="shared" si="118"/>
        <v>0</v>
      </c>
      <c r="IL18" s="154">
        <f t="shared" si="119"/>
        <v>0</v>
      </c>
      <c r="IM18" s="39"/>
      <c r="IO18" s="154">
        <f t="shared" si="120"/>
        <v>0</v>
      </c>
      <c r="IR18" s="154">
        <f t="shared" si="121"/>
        <v>0</v>
      </c>
      <c r="IU18" s="154">
        <f t="shared" si="122"/>
        <v>0</v>
      </c>
      <c r="IX18" s="154">
        <f t="shared" si="123"/>
        <v>0</v>
      </c>
      <c r="IY18" s="36">
        <f t="shared" si="124"/>
        <v>0</v>
      </c>
      <c r="IZ18" s="36">
        <f t="shared" si="124"/>
        <v>0</v>
      </c>
      <c r="JA18" s="36">
        <f t="shared" si="125"/>
        <v>0</v>
      </c>
      <c r="JB18" s="37">
        <f t="shared" si="126"/>
        <v>0</v>
      </c>
      <c r="JC18" s="36">
        <f t="shared" si="127"/>
        <v>0</v>
      </c>
      <c r="JD18" s="154">
        <f t="shared" si="128"/>
        <v>0</v>
      </c>
      <c r="JE18" s="39"/>
      <c r="JG18" s="154">
        <f t="shared" si="129"/>
        <v>0</v>
      </c>
      <c r="JJ18" s="154">
        <f t="shared" si="130"/>
        <v>0</v>
      </c>
      <c r="JM18" s="154">
        <f t="shared" si="131"/>
        <v>0</v>
      </c>
      <c r="JN18" s="37"/>
      <c r="JP18" s="154">
        <f t="shared" si="132"/>
        <v>0</v>
      </c>
      <c r="JQ18" s="37"/>
      <c r="JS18" s="154">
        <f t="shared" si="133"/>
        <v>0</v>
      </c>
      <c r="JT18" s="37">
        <f t="shared" si="134"/>
        <v>0</v>
      </c>
      <c r="JU18" s="36">
        <f t="shared" si="135"/>
        <v>0</v>
      </c>
      <c r="JV18" s="154">
        <f t="shared" si="136"/>
        <v>0</v>
      </c>
      <c r="JW18" s="39"/>
      <c r="JY18" s="154">
        <f t="shared" si="137"/>
        <v>0</v>
      </c>
      <c r="KB18" s="154">
        <f t="shared" si="138"/>
        <v>0</v>
      </c>
      <c r="KC18" s="37">
        <f t="shared" si="139"/>
        <v>0</v>
      </c>
      <c r="KD18" s="36">
        <f t="shared" si="6"/>
        <v>0</v>
      </c>
      <c r="KE18" s="36">
        <f t="shared" si="6"/>
        <v>0</v>
      </c>
      <c r="KF18" s="37">
        <f t="shared" ref="KF18:KF34" si="183">SUM(JT18,KC18)</f>
        <v>0</v>
      </c>
      <c r="KG18" s="36">
        <f t="shared" ref="KG18:KH34" si="184">SUM(JU18,KD18)</f>
        <v>0</v>
      </c>
      <c r="KH18" s="154">
        <f t="shared" si="7"/>
        <v>0</v>
      </c>
      <c r="KI18" s="168"/>
      <c r="KJ18" s="38"/>
      <c r="KK18" s="154">
        <f t="shared" si="140"/>
        <v>0</v>
      </c>
      <c r="KL18" s="118"/>
      <c r="KM18" s="38"/>
      <c r="KN18" s="154">
        <f t="shared" si="141"/>
        <v>0</v>
      </c>
      <c r="KO18" s="118"/>
      <c r="KP18" s="38"/>
      <c r="KQ18" s="154">
        <f t="shared" si="142"/>
        <v>0</v>
      </c>
      <c r="KR18" s="118">
        <f t="shared" si="143"/>
        <v>0</v>
      </c>
      <c r="KS18" s="38">
        <f t="shared" si="144"/>
        <v>0</v>
      </c>
      <c r="KT18" s="38">
        <f t="shared" si="145"/>
        <v>0</v>
      </c>
      <c r="KU18" s="118"/>
      <c r="KV18" s="38"/>
      <c r="KW18" s="154">
        <f t="shared" si="146"/>
        <v>0</v>
      </c>
      <c r="KX18" s="118"/>
      <c r="KY18" s="38"/>
      <c r="KZ18" s="154">
        <f t="shared" si="147"/>
        <v>0</v>
      </c>
      <c r="LA18" s="118">
        <f t="shared" si="148"/>
        <v>0</v>
      </c>
      <c r="LB18" s="38">
        <f t="shared" si="149"/>
        <v>0</v>
      </c>
      <c r="LC18" s="177">
        <f t="shared" si="150"/>
        <v>0</v>
      </c>
      <c r="LD18" s="118">
        <f t="shared" si="8"/>
        <v>0</v>
      </c>
      <c r="LE18" s="38">
        <f t="shared" si="9"/>
        <v>0</v>
      </c>
      <c r="LF18" s="38">
        <f t="shared" si="9"/>
        <v>0</v>
      </c>
      <c r="LG18" s="37">
        <f t="shared" si="10"/>
        <v>449358</v>
      </c>
      <c r="LH18" s="36">
        <f t="shared" si="11"/>
        <v>-2091</v>
      </c>
      <c r="LI18" s="36">
        <f t="shared" si="11"/>
        <v>447267</v>
      </c>
      <c r="LJ18" s="37">
        <f t="shared" si="12"/>
        <v>449358</v>
      </c>
      <c r="LK18" s="36">
        <f t="shared" si="13"/>
        <v>-2091</v>
      </c>
      <c r="LL18" s="154">
        <f t="shared" si="13"/>
        <v>447267</v>
      </c>
      <c r="LM18" s="39"/>
    </row>
    <row r="19" spans="1:325" s="44" customFormat="1" ht="16.5" thickBot="1" x14ac:dyDescent="0.3">
      <c r="A19" s="41">
        <v>10</v>
      </c>
      <c r="B19" s="42" t="s">
        <v>247</v>
      </c>
      <c r="C19" s="43" t="s">
        <v>156</v>
      </c>
      <c r="F19" s="155">
        <f t="shared" si="14"/>
        <v>0</v>
      </c>
      <c r="G19" s="47"/>
      <c r="I19" s="155">
        <f t="shared" si="15"/>
        <v>0</v>
      </c>
      <c r="L19" s="155">
        <f t="shared" si="16"/>
        <v>0</v>
      </c>
      <c r="O19" s="155">
        <f t="shared" si="17"/>
        <v>0</v>
      </c>
      <c r="R19" s="155">
        <f t="shared" si="18"/>
        <v>0</v>
      </c>
      <c r="U19" s="155">
        <f t="shared" si="19"/>
        <v>0</v>
      </c>
      <c r="X19" s="155">
        <f t="shared" si="20"/>
        <v>0</v>
      </c>
      <c r="AA19" s="155">
        <f t="shared" si="21"/>
        <v>0</v>
      </c>
      <c r="AB19" s="44">
        <f t="shared" si="180"/>
        <v>0</v>
      </c>
      <c r="AC19" s="44">
        <f t="shared" si="180"/>
        <v>0</v>
      </c>
      <c r="AD19" s="155">
        <f t="shared" si="0"/>
        <v>0</v>
      </c>
      <c r="AE19" s="47"/>
      <c r="AG19" s="155">
        <f t="shared" si="22"/>
        <v>0</v>
      </c>
      <c r="AH19" s="44">
        <f t="shared" si="23"/>
        <v>0</v>
      </c>
      <c r="AI19" s="44">
        <f t="shared" si="23"/>
        <v>0</v>
      </c>
      <c r="AJ19" s="155">
        <f t="shared" si="24"/>
        <v>0</v>
      </c>
      <c r="AK19" s="47"/>
      <c r="AM19" s="155">
        <f t="shared" si="25"/>
        <v>0</v>
      </c>
      <c r="AP19" s="155">
        <f t="shared" si="26"/>
        <v>0</v>
      </c>
      <c r="AQ19" s="47"/>
      <c r="AS19" s="155">
        <f t="shared" si="27"/>
        <v>0</v>
      </c>
      <c r="AV19" s="155">
        <f t="shared" si="28"/>
        <v>0</v>
      </c>
      <c r="AY19" s="155">
        <f t="shared" si="29"/>
        <v>0</v>
      </c>
      <c r="AZ19" s="44">
        <f t="shared" si="30"/>
        <v>0</v>
      </c>
      <c r="BA19" s="44">
        <f t="shared" si="31"/>
        <v>0</v>
      </c>
      <c r="BB19" s="155">
        <f t="shared" si="32"/>
        <v>0</v>
      </c>
      <c r="BC19" s="47"/>
      <c r="BE19" s="155">
        <f t="shared" si="33"/>
        <v>0</v>
      </c>
      <c r="BH19" s="155">
        <f t="shared" si="34"/>
        <v>0</v>
      </c>
      <c r="BK19" s="155">
        <f t="shared" si="35"/>
        <v>0</v>
      </c>
      <c r="BN19" s="155">
        <f t="shared" si="36"/>
        <v>0</v>
      </c>
      <c r="BQ19" s="155">
        <f t="shared" si="37"/>
        <v>0</v>
      </c>
      <c r="BT19" s="155">
        <f t="shared" si="38"/>
        <v>0</v>
      </c>
      <c r="BW19" s="155">
        <f t="shared" si="39"/>
        <v>0</v>
      </c>
      <c r="BZ19" s="155">
        <f t="shared" si="40"/>
        <v>0</v>
      </c>
      <c r="CA19" s="45">
        <f t="shared" si="41"/>
        <v>0</v>
      </c>
      <c r="CB19" s="44">
        <f t="shared" si="42"/>
        <v>0</v>
      </c>
      <c r="CC19" s="155">
        <f t="shared" si="1"/>
        <v>0</v>
      </c>
      <c r="CD19" s="47"/>
      <c r="CF19" s="155">
        <f t="shared" si="43"/>
        <v>0</v>
      </c>
      <c r="CI19" s="155">
        <f t="shared" si="44"/>
        <v>0</v>
      </c>
      <c r="CL19" s="155">
        <f t="shared" si="45"/>
        <v>0</v>
      </c>
      <c r="CO19" s="155">
        <f t="shared" si="46"/>
        <v>0</v>
      </c>
      <c r="CP19" s="45">
        <f t="shared" si="47"/>
        <v>0</v>
      </c>
      <c r="CQ19" s="44">
        <f t="shared" si="151"/>
        <v>0</v>
      </c>
      <c r="CR19" s="155">
        <f t="shared" si="48"/>
        <v>0</v>
      </c>
      <c r="CS19" s="47"/>
      <c r="CU19" s="155">
        <f t="shared" si="49"/>
        <v>0</v>
      </c>
      <c r="CX19" s="155">
        <f t="shared" si="50"/>
        <v>0</v>
      </c>
      <c r="DA19" s="155">
        <f t="shared" si="51"/>
        <v>0</v>
      </c>
      <c r="DD19" s="155">
        <f t="shared" si="52"/>
        <v>0</v>
      </c>
      <c r="DG19" s="155">
        <f t="shared" si="53"/>
        <v>0</v>
      </c>
      <c r="DH19" s="45">
        <f t="shared" si="54"/>
        <v>0</v>
      </c>
      <c r="DI19" s="44">
        <f t="shared" si="55"/>
        <v>0</v>
      </c>
      <c r="DJ19" s="155">
        <f t="shared" si="2"/>
        <v>0</v>
      </c>
      <c r="DK19" s="47"/>
      <c r="DM19" s="155">
        <f t="shared" si="56"/>
        <v>0</v>
      </c>
      <c r="DP19" s="155">
        <f t="shared" si="57"/>
        <v>0</v>
      </c>
      <c r="DS19" s="155">
        <f t="shared" si="58"/>
        <v>0</v>
      </c>
      <c r="DT19" s="44">
        <f t="shared" si="59"/>
        <v>0</v>
      </c>
      <c r="DU19" s="44">
        <f t="shared" si="3"/>
        <v>0</v>
      </c>
      <c r="DV19" s="155">
        <f t="shared" si="3"/>
        <v>0</v>
      </c>
      <c r="DW19" s="47"/>
      <c r="DY19" s="155">
        <f t="shared" si="60"/>
        <v>0</v>
      </c>
      <c r="EB19" s="155">
        <f t="shared" si="61"/>
        <v>0</v>
      </c>
      <c r="EE19" s="155">
        <f t="shared" si="62"/>
        <v>0</v>
      </c>
      <c r="EH19" s="155">
        <f t="shared" si="63"/>
        <v>0</v>
      </c>
      <c r="EK19" s="155">
        <f t="shared" si="64"/>
        <v>0</v>
      </c>
      <c r="EL19" s="45">
        <f t="shared" si="65"/>
        <v>0</v>
      </c>
      <c r="EM19" s="44">
        <f t="shared" si="66"/>
        <v>0</v>
      </c>
      <c r="EN19" s="155">
        <f t="shared" si="67"/>
        <v>0</v>
      </c>
      <c r="EO19" s="47"/>
      <c r="EQ19" s="155">
        <f t="shared" si="68"/>
        <v>0</v>
      </c>
      <c r="ET19" s="155">
        <f t="shared" si="69"/>
        <v>0</v>
      </c>
      <c r="EW19" s="155">
        <f t="shared" si="70"/>
        <v>0</v>
      </c>
      <c r="EZ19" s="155">
        <f t="shared" si="71"/>
        <v>0</v>
      </c>
      <c r="FA19" s="45">
        <f t="shared" si="72"/>
        <v>0</v>
      </c>
      <c r="FB19" s="44">
        <f t="shared" si="73"/>
        <v>0</v>
      </c>
      <c r="FC19" s="155">
        <f t="shared" si="74"/>
        <v>0</v>
      </c>
      <c r="FD19" s="47"/>
      <c r="FF19" s="155">
        <f t="shared" si="75"/>
        <v>0</v>
      </c>
      <c r="FG19" s="44">
        <f t="shared" si="76"/>
        <v>0</v>
      </c>
      <c r="FH19" s="44">
        <f t="shared" si="76"/>
        <v>0</v>
      </c>
      <c r="FI19" s="155">
        <f t="shared" si="77"/>
        <v>0</v>
      </c>
      <c r="FJ19" s="47"/>
      <c r="FL19" s="155">
        <f t="shared" si="78"/>
        <v>0</v>
      </c>
      <c r="FM19" s="45">
        <f t="shared" si="79"/>
        <v>0</v>
      </c>
      <c r="FN19" s="44">
        <f t="shared" si="80"/>
        <v>0</v>
      </c>
      <c r="FO19" s="44">
        <f t="shared" si="81"/>
        <v>0</v>
      </c>
      <c r="FP19" s="45">
        <f t="shared" si="181"/>
        <v>0</v>
      </c>
      <c r="FQ19" s="44">
        <f t="shared" si="182"/>
        <v>0</v>
      </c>
      <c r="FR19" s="155">
        <f t="shared" si="4"/>
        <v>0</v>
      </c>
      <c r="FS19" s="47"/>
      <c r="FU19" s="155">
        <f t="shared" si="82"/>
        <v>0</v>
      </c>
      <c r="FX19" s="155">
        <f t="shared" si="83"/>
        <v>0</v>
      </c>
      <c r="GA19" s="155">
        <f t="shared" si="84"/>
        <v>0</v>
      </c>
      <c r="GD19" s="155">
        <f t="shared" si="85"/>
        <v>0</v>
      </c>
      <c r="GG19" s="155">
        <f t="shared" si="86"/>
        <v>0</v>
      </c>
      <c r="GH19" s="44">
        <f t="shared" si="87"/>
        <v>0</v>
      </c>
      <c r="GI19" s="44">
        <f t="shared" si="88"/>
        <v>0</v>
      </c>
      <c r="GJ19" s="155">
        <f t="shared" si="89"/>
        <v>0</v>
      </c>
      <c r="GK19" s="47"/>
      <c r="GM19" s="155">
        <f t="shared" si="90"/>
        <v>0</v>
      </c>
      <c r="GN19" s="45">
        <f t="shared" si="91"/>
        <v>0</v>
      </c>
      <c r="GO19" s="44">
        <f t="shared" si="92"/>
        <v>0</v>
      </c>
      <c r="GP19" s="155">
        <f t="shared" si="93"/>
        <v>0</v>
      </c>
      <c r="GQ19" s="47"/>
      <c r="GS19" s="155">
        <f t="shared" si="94"/>
        <v>0</v>
      </c>
      <c r="GV19" s="155">
        <f t="shared" si="95"/>
        <v>0</v>
      </c>
      <c r="GW19" s="45">
        <f t="shared" si="96"/>
        <v>0</v>
      </c>
      <c r="GX19" s="44">
        <f t="shared" si="97"/>
        <v>0</v>
      </c>
      <c r="GY19" s="155">
        <f t="shared" si="98"/>
        <v>0</v>
      </c>
      <c r="GZ19" s="47"/>
      <c r="HB19" s="155">
        <f t="shared" si="99"/>
        <v>0</v>
      </c>
      <c r="HE19" s="155">
        <f t="shared" si="100"/>
        <v>0</v>
      </c>
      <c r="HF19" s="45">
        <f t="shared" si="101"/>
        <v>0</v>
      </c>
      <c r="HG19" s="44">
        <f t="shared" si="102"/>
        <v>0</v>
      </c>
      <c r="HH19" s="155">
        <f t="shared" si="103"/>
        <v>0</v>
      </c>
      <c r="HI19" s="47"/>
      <c r="HK19" s="155">
        <f t="shared" si="104"/>
        <v>0</v>
      </c>
      <c r="HN19" s="155">
        <f t="shared" si="105"/>
        <v>0</v>
      </c>
      <c r="HO19" s="45">
        <f t="shared" si="106"/>
        <v>0</v>
      </c>
      <c r="HP19" s="44">
        <f t="shared" si="107"/>
        <v>0</v>
      </c>
      <c r="HQ19" s="155">
        <f t="shared" si="108"/>
        <v>0</v>
      </c>
      <c r="HR19" s="47"/>
      <c r="HT19" s="155">
        <f t="shared" si="109"/>
        <v>0</v>
      </c>
      <c r="HU19" s="45">
        <f t="shared" si="110"/>
        <v>0</v>
      </c>
      <c r="HV19" s="44">
        <f t="shared" si="111"/>
        <v>0</v>
      </c>
      <c r="HW19" s="44">
        <f t="shared" si="112"/>
        <v>0</v>
      </c>
      <c r="HX19" s="45">
        <f t="shared" si="113"/>
        <v>0</v>
      </c>
      <c r="HY19" s="44">
        <f t="shared" si="5"/>
        <v>0</v>
      </c>
      <c r="HZ19" s="155">
        <f t="shared" si="5"/>
        <v>0</v>
      </c>
      <c r="IA19" s="47">
        <v>150000</v>
      </c>
      <c r="IC19" s="155">
        <f t="shared" si="114"/>
        <v>150000</v>
      </c>
      <c r="ID19" s="44">
        <v>1614013</v>
      </c>
      <c r="IE19" s="44">
        <f>-255118-1373-762-1905</f>
        <v>-259158</v>
      </c>
      <c r="IF19" s="155">
        <f t="shared" si="115"/>
        <v>1354855</v>
      </c>
      <c r="IG19" s="44">
        <v>100000</v>
      </c>
      <c r="II19" s="155">
        <f t="shared" si="116"/>
        <v>100000</v>
      </c>
      <c r="IJ19" s="45">
        <f t="shared" si="117"/>
        <v>1714013</v>
      </c>
      <c r="IK19" s="44">
        <f t="shared" si="118"/>
        <v>-259158</v>
      </c>
      <c r="IL19" s="155">
        <f t="shared" si="119"/>
        <v>1454855</v>
      </c>
      <c r="IM19" s="47">
        <v>70900</v>
      </c>
      <c r="IO19" s="155">
        <f t="shared" si="120"/>
        <v>70900</v>
      </c>
      <c r="IP19" s="44">
        <v>18000</v>
      </c>
      <c r="IR19" s="155">
        <f t="shared" si="121"/>
        <v>18000</v>
      </c>
      <c r="IU19" s="155">
        <f t="shared" si="122"/>
        <v>0</v>
      </c>
      <c r="IV19" s="44">
        <v>8000</v>
      </c>
      <c r="IX19" s="155">
        <f t="shared" si="123"/>
        <v>8000</v>
      </c>
      <c r="IY19" s="44">
        <f t="shared" si="124"/>
        <v>96900</v>
      </c>
      <c r="IZ19" s="44">
        <f t="shared" si="124"/>
        <v>0</v>
      </c>
      <c r="JA19" s="44">
        <f t="shared" si="125"/>
        <v>96900</v>
      </c>
      <c r="JB19" s="45">
        <f t="shared" si="126"/>
        <v>1960913</v>
      </c>
      <c r="JC19" s="44">
        <f t="shared" si="127"/>
        <v>-259158</v>
      </c>
      <c r="JD19" s="155">
        <f t="shared" si="128"/>
        <v>1701755</v>
      </c>
      <c r="JE19" s="47"/>
      <c r="JG19" s="155">
        <f t="shared" si="129"/>
        <v>0</v>
      </c>
      <c r="JJ19" s="155">
        <f t="shared" si="130"/>
        <v>0</v>
      </c>
      <c r="JM19" s="155">
        <f t="shared" si="131"/>
        <v>0</v>
      </c>
      <c r="JN19" s="45"/>
      <c r="JP19" s="155">
        <f t="shared" si="132"/>
        <v>0</v>
      </c>
      <c r="JQ19" s="45"/>
      <c r="JS19" s="155">
        <f t="shared" si="133"/>
        <v>0</v>
      </c>
      <c r="JT19" s="45">
        <f t="shared" si="134"/>
        <v>0</v>
      </c>
      <c r="JU19" s="44">
        <f t="shared" si="135"/>
        <v>0</v>
      </c>
      <c r="JV19" s="155">
        <f t="shared" si="136"/>
        <v>0</v>
      </c>
      <c r="JW19" s="47"/>
      <c r="JY19" s="155">
        <f t="shared" si="137"/>
        <v>0</v>
      </c>
      <c r="KB19" s="155">
        <f t="shared" si="138"/>
        <v>0</v>
      </c>
      <c r="KC19" s="45">
        <f t="shared" si="139"/>
        <v>0</v>
      </c>
      <c r="KD19" s="44">
        <f t="shared" si="6"/>
        <v>0</v>
      </c>
      <c r="KE19" s="44">
        <f t="shared" si="6"/>
        <v>0</v>
      </c>
      <c r="KF19" s="45">
        <f t="shared" si="183"/>
        <v>0</v>
      </c>
      <c r="KG19" s="44">
        <f t="shared" si="184"/>
        <v>0</v>
      </c>
      <c r="KH19" s="155">
        <f t="shared" si="7"/>
        <v>0</v>
      </c>
      <c r="KI19" s="169"/>
      <c r="KJ19" s="46"/>
      <c r="KK19" s="155">
        <f t="shared" si="140"/>
        <v>0</v>
      </c>
      <c r="KL19" s="119"/>
      <c r="KM19" s="46"/>
      <c r="KN19" s="155">
        <f t="shared" si="141"/>
        <v>0</v>
      </c>
      <c r="KO19" s="119"/>
      <c r="KP19" s="46"/>
      <c r="KQ19" s="155">
        <f t="shared" si="142"/>
        <v>0</v>
      </c>
      <c r="KR19" s="119">
        <f t="shared" si="143"/>
        <v>0</v>
      </c>
      <c r="KS19" s="46">
        <f t="shared" si="144"/>
        <v>0</v>
      </c>
      <c r="KT19" s="46">
        <f t="shared" si="145"/>
        <v>0</v>
      </c>
      <c r="KU19" s="119"/>
      <c r="KV19" s="46"/>
      <c r="KW19" s="155">
        <f t="shared" si="146"/>
        <v>0</v>
      </c>
      <c r="KX19" s="119"/>
      <c r="KY19" s="46"/>
      <c r="KZ19" s="155">
        <f t="shared" si="147"/>
        <v>0</v>
      </c>
      <c r="LA19" s="119">
        <f t="shared" si="148"/>
        <v>0</v>
      </c>
      <c r="LB19" s="46">
        <f t="shared" si="149"/>
        <v>0</v>
      </c>
      <c r="LC19" s="178">
        <f t="shared" si="150"/>
        <v>0</v>
      </c>
      <c r="LD19" s="119">
        <f t="shared" si="8"/>
        <v>0</v>
      </c>
      <c r="LE19" s="46">
        <f t="shared" si="9"/>
        <v>0</v>
      </c>
      <c r="LF19" s="46">
        <f t="shared" si="9"/>
        <v>0</v>
      </c>
      <c r="LG19" s="45">
        <f t="shared" si="10"/>
        <v>1960913</v>
      </c>
      <c r="LH19" s="44">
        <f t="shared" si="11"/>
        <v>-259158</v>
      </c>
      <c r="LI19" s="44">
        <f t="shared" si="11"/>
        <v>1701755</v>
      </c>
      <c r="LJ19" s="45">
        <f t="shared" si="12"/>
        <v>1960913</v>
      </c>
      <c r="LK19" s="44">
        <f t="shared" si="13"/>
        <v>-259158</v>
      </c>
      <c r="LL19" s="155">
        <f t="shared" si="13"/>
        <v>1701755</v>
      </c>
      <c r="LM19" s="47"/>
    </row>
    <row r="20" spans="1:325" s="21" customFormat="1" ht="16.5" thickBot="1" x14ac:dyDescent="0.3">
      <c r="A20" s="18">
        <v>11</v>
      </c>
      <c r="B20" s="19" t="s">
        <v>188</v>
      </c>
      <c r="C20" s="48" t="s">
        <v>299</v>
      </c>
      <c r="D20" s="21">
        <f t="shared" ref="D20:E20" si="185">SUM(D14:D19)</f>
        <v>0</v>
      </c>
      <c r="E20" s="21">
        <f t="shared" si="185"/>
        <v>0</v>
      </c>
      <c r="F20" s="152">
        <f t="shared" si="14"/>
        <v>0</v>
      </c>
      <c r="G20" s="24">
        <f>SUM(G14:G19)</f>
        <v>0</v>
      </c>
      <c r="H20" s="21">
        <f>SUM(H14:H19)</f>
        <v>0</v>
      </c>
      <c r="I20" s="152">
        <f t="shared" si="15"/>
        <v>0</v>
      </c>
      <c r="J20" s="21">
        <f t="shared" ref="J20:K20" si="186">SUM(J14:J19)</f>
        <v>0</v>
      </c>
      <c r="K20" s="21">
        <f t="shared" si="186"/>
        <v>0</v>
      </c>
      <c r="L20" s="152">
        <f t="shared" si="16"/>
        <v>0</v>
      </c>
      <c r="M20" s="21">
        <f t="shared" ref="M20:N20" si="187">SUM(M14:M19)</f>
        <v>0</v>
      </c>
      <c r="N20" s="21">
        <f t="shared" si="187"/>
        <v>0</v>
      </c>
      <c r="O20" s="152">
        <f t="shared" si="17"/>
        <v>0</v>
      </c>
      <c r="P20" s="21">
        <f t="shared" ref="P20:Q20" si="188">SUM(P14:P19)</f>
        <v>0</v>
      </c>
      <c r="Q20" s="21">
        <f t="shared" si="188"/>
        <v>0</v>
      </c>
      <c r="R20" s="152">
        <f t="shared" si="18"/>
        <v>0</v>
      </c>
      <c r="S20" s="21">
        <f t="shared" ref="S20:T20" si="189">SUM(S14:S19)</f>
        <v>0</v>
      </c>
      <c r="T20" s="21">
        <f t="shared" si="189"/>
        <v>0</v>
      </c>
      <c r="U20" s="152">
        <f t="shared" si="19"/>
        <v>0</v>
      </c>
      <c r="V20" s="21">
        <f t="shared" ref="V20:W20" si="190">SUM(V14:V19)</f>
        <v>0</v>
      </c>
      <c r="W20" s="21">
        <f t="shared" si="190"/>
        <v>0</v>
      </c>
      <c r="X20" s="152">
        <f t="shared" si="20"/>
        <v>0</v>
      </c>
      <c r="Y20" s="21">
        <f t="shared" ref="Y20:Z20" si="191">SUM(Y14:Y19)</f>
        <v>0</v>
      </c>
      <c r="Z20" s="21">
        <f t="shared" si="191"/>
        <v>0</v>
      </c>
      <c r="AA20" s="152">
        <f t="shared" si="21"/>
        <v>0</v>
      </c>
      <c r="AB20" s="21">
        <f t="shared" si="180"/>
        <v>0</v>
      </c>
      <c r="AC20" s="21">
        <f t="shared" si="180"/>
        <v>0</v>
      </c>
      <c r="AD20" s="152">
        <f t="shared" si="0"/>
        <v>0</v>
      </c>
      <c r="AE20" s="24">
        <f t="shared" ref="AE20:AF20" si="192">SUM(AE14:AE19)</f>
        <v>0</v>
      </c>
      <c r="AF20" s="21">
        <f t="shared" si="192"/>
        <v>0</v>
      </c>
      <c r="AG20" s="152">
        <f t="shared" si="22"/>
        <v>0</v>
      </c>
      <c r="AH20" s="21">
        <f t="shared" si="23"/>
        <v>0</v>
      </c>
      <c r="AI20" s="21">
        <f t="shared" si="23"/>
        <v>0</v>
      </c>
      <c r="AJ20" s="152">
        <f t="shared" si="24"/>
        <v>0</v>
      </c>
      <c r="AK20" s="24">
        <f t="shared" ref="AK20:AL20" si="193">SUM(AK14:AK19)</f>
        <v>0</v>
      </c>
      <c r="AL20" s="21">
        <f t="shared" si="193"/>
        <v>0</v>
      </c>
      <c r="AM20" s="152">
        <f t="shared" si="25"/>
        <v>0</v>
      </c>
      <c r="AN20" s="21">
        <f t="shared" ref="AN20:AO20" si="194">SUM(AN14:AN19)</f>
        <v>0</v>
      </c>
      <c r="AO20" s="21">
        <f t="shared" si="194"/>
        <v>0</v>
      </c>
      <c r="AP20" s="152">
        <f t="shared" si="26"/>
        <v>0</v>
      </c>
      <c r="AQ20" s="24">
        <f t="shared" ref="AQ20:AR20" si="195">SUM(AQ14:AQ19)</f>
        <v>0</v>
      </c>
      <c r="AR20" s="21">
        <f t="shared" si="195"/>
        <v>0</v>
      </c>
      <c r="AS20" s="152">
        <f t="shared" si="27"/>
        <v>0</v>
      </c>
      <c r="AT20" s="21">
        <f t="shared" ref="AT20:AU20" si="196">SUM(AT14:AT19)</f>
        <v>0</v>
      </c>
      <c r="AU20" s="21">
        <f t="shared" si="196"/>
        <v>0</v>
      </c>
      <c r="AV20" s="152">
        <f t="shared" si="28"/>
        <v>0</v>
      </c>
      <c r="AW20" s="21">
        <f t="shared" ref="AW20:AX20" si="197">SUM(AW14:AW19)</f>
        <v>0</v>
      </c>
      <c r="AX20" s="21">
        <f t="shared" si="197"/>
        <v>0</v>
      </c>
      <c r="AY20" s="152">
        <f t="shared" si="29"/>
        <v>0</v>
      </c>
      <c r="AZ20" s="21">
        <f t="shared" si="30"/>
        <v>0</v>
      </c>
      <c r="BA20" s="21">
        <f t="shared" si="31"/>
        <v>0</v>
      </c>
      <c r="BB20" s="152">
        <f t="shared" si="32"/>
        <v>0</v>
      </c>
      <c r="BC20" s="24">
        <f t="shared" ref="BC20:BD20" si="198">SUM(BC14:BC19)</f>
        <v>0</v>
      </c>
      <c r="BD20" s="21">
        <f t="shared" si="198"/>
        <v>0</v>
      </c>
      <c r="BE20" s="152">
        <f t="shared" si="33"/>
        <v>0</v>
      </c>
      <c r="BF20" s="21">
        <f t="shared" ref="BF20:BG20" si="199">SUM(BF14:BF19)</f>
        <v>0</v>
      </c>
      <c r="BG20" s="21">
        <f t="shared" si="199"/>
        <v>0</v>
      </c>
      <c r="BH20" s="152">
        <f t="shared" si="34"/>
        <v>0</v>
      </c>
      <c r="BI20" s="21">
        <f t="shared" ref="BI20:BJ20" si="200">SUM(BI14:BI19)</f>
        <v>0</v>
      </c>
      <c r="BJ20" s="21">
        <f t="shared" si="200"/>
        <v>0</v>
      </c>
      <c r="BK20" s="152">
        <f t="shared" si="35"/>
        <v>0</v>
      </c>
      <c r="BL20" s="21">
        <f t="shared" ref="BL20:BM20" si="201">SUM(BL14:BL19)</f>
        <v>0</v>
      </c>
      <c r="BM20" s="21">
        <f t="shared" si="201"/>
        <v>0</v>
      </c>
      <c r="BN20" s="152">
        <f t="shared" si="36"/>
        <v>0</v>
      </c>
      <c r="BO20" s="21">
        <f t="shared" ref="BO20:BP20" si="202">SUM(BO14:BO19)</f>
        <v>0</v>
      </c>
      <c r="BP20" s="21">
        <f t="shared" si="202"/>
        <v>0</v>
      </c>
      <c r="BQ20" s="152">
        <f t="shared" si="37"/>
        <v>0</v>
      </c>
      <c r="BR20" s="21">
        <f t="shared" ref="BR20:BS20" si="203">SUM(BR14:BR19)</f>
        <v>0</v>
      </c>
      <c r="BS20" s="21">
        <f t="shared" si="203"/>
        <v>0</v>
      </c>
      <c r="BT20" s="152">
        <f t="shared" si="38"/>
        <v>0</v>
      </c>
      <c r="BU20" s="21">
        <f t="shared" ref="BU20:BV20" si="204">SUM(BU14:BU19)</f>
        <v>0</v>
      </c>
      <c r="BV20" s="21">
        <f t="shared" si="204"/>
        <v>0</v>
      </c>
      <c r="BW20" s="152">
        <f t="shared" si="39"/>
        <v>0</v>
      </c>
      <c r="BX20" s="21">
        <f t="shared" ref="BX20:BY20" si="205">SUM(BX14:BX19)</f>
        <v>0</v>
      </c>
      <c r="BY20" s="21">
        <f t="shared" si="205"/>
        <v>0</v>
      </c>
      <c r="BZ20" s="152">
        <f t="shared" si="40"/>
        <v>0</v>
      </c>
      <c r="CA20" s="22">
        <f t="shared" si="41"/>
        <v>0</v>
      </c>
      <c r="CB20" s="21">
        <f t="shared" si="42"/>
        <v>0</v>
      </c>
      <c r="CC20" s="152">
        <f t="shared" si="1"/>
        <v>0</v>
      </c>
      <c r="CD20" s="24">
        <f t="shared" ref="CD20:CE20" si="206">SUM(CD14:CD19)</f>
        <v>0</v>
      </c>
      <c r="CE20" s="21">
        <f t="shared" si="206"/>
        <v>0</v>
      </c>
      <c r="CF20" s="152">
        <f t="shared" si="43"/>
        <v>0</v>
      </c>
      <c r="CG20" s="21">
        <f t="shared" ref="CG20:CH20" si="207">SUM(CG14:CG19)</f>
        <v>0</v>
      </c>
      <c r="CH20" s="21">
        <f t="shared" si="207"/>
        <v>0</v>
      </c>
      <c r="CI20" s="152">
        <f t="shared" si="44"/>
        <v>0</v>
      </c>
      <c r="CJ20" s="21">
        <f t="shared" ref="CJ20:CK20" si="208">SUM(CJ14:CJ19)</f>
        <v>21468</v>
      </c>
      <c r="CK20" s="21">
        <f t="shared" si="208"/>
        <v>-2275</v>
      </c>
      <c r="CL20" s="152">
        <f t="shared" si="45"/>
        <v>19193</v>
      </c>
      <c r="CM20" s="21">
        <f t="shared" ref="CM20:CN20" si="209">SUM(CM14:CM19)</f>
        <v>0</v>
      </c>
      <c r="CN20" s="21">
        <f t="shared" si="209"/>
        <v>0</v>
      </c>
      <c r="CO20" s="152">
        <f t="shared" si="46"/>
        <v>0</v>
      </c>
      <c r="CP20" s="22">
        <f t="shared" si="47"/>
        <v>21468</v>
      </c>
      <c r="CQ20" s="21">
        <f t="shared" si="151"/>
        <v>-2275</v>
      </c>
      <c r="CR20" s="152">
        <f t="shared" si="48"/>
        <v>19193</v>
      </c>
      <c r="CS20" s="24">
        <f t="shared" ref="CS20:CT20" si="210">SUM(CS14:CS19)</f>
        <v>0</v>
      </c>
      <c r="CT20" s="21">
        <f t="shared" si="210"/>
        <v>0</v>
      </c>
      <c r="CU20" s="152">
        <f t="shared" si="49"/>
        <v>0</v>
      </c>
      <c r="CV20" s="21">
        <f t="shared" ref="CV20:CW20" si="211">SUM(CV14:CV19)</f>
        <v>0</v>
      </c>
      <c r="CW20" s="21">
        <f t="shared" si="211"/>
        <v>0</v>
      </c>
      <c r="CX20" s="152">
        <f t="shared" si="50"/>
        <v>0</v>
      </c>
      <c r="CY20" s="21">
        <f t="shared" ref="CY20:CZ20" si="212">SUM(CY14:CY19)</f>
        <v>0</v>
      </c>
      <c r="CZ20" s="21">
        <f t="shared" si="212"/>
        <v>0</v>
      </c>
      <c r="DA20" s="152">
        <f t="shared" si="51"/>
        <v>0</v>
      </c>
      <c r="DB20" s="21">
        <f t="shared" ref="DB20:DC20" si="213">SUM(DB14:DB19)</f>
        <v>0</v>
      </c>
      <c r="DC20" s="21">
        <f t="shared" si="213"/>
        <v>0</v>
      </c>
      <c r="DD20" s="152">
        <f t="shared" si="52"/>
        <v>0</v>
      </c>
      <c r="DE20" s="21">
        <f t="shared" ref="DE20:DF20" si="214">SUM(DE14:DE19)</f>
        <v>0</v>
      </c>
      <c r="DF20" s="21">
        <f t="shared" si="214"/>
        <v>0</v>
      </c>
      <c r="DG20" s="152">
        <f t="shared" si="53"/>
        <v>0</v>
      </c>
      <c r="DH20" s="22">
        <f t="shared" si="54"/>
        <v>0</v>
      </c>
      <c r="DI20" s="21">
        <f t="shared" si="55"/>
        <v>0</v>
      </c>
      <c r="DJ20" s="152">
        <f t="shared" si="2"/>
        <v>0</v>
      </c>
      <c r="DK20" s="24">
        <f t="shared" ref="DK20:DL20" si="215">SUM(DK14:DK19)</f>
        <v>0</v>
      </c>
      <c r="DL20" s="21">
        <f t="shared" si="215"/>
        <v>0</v>
      </c>
      <c r="DM20" s="152">
        <f t="shared" si="56"/>
        <v>0</v>
      </c>
      <c r="DN20" s="21">
        <f t="shared" ref="DN20:DO20" si="216">SUM(DN14:DN19)</f>
        <v>2517945</v>
      </c>
      <c r="DO20" s="21">
        <f t="shared" si="216"/>
        <v>0</v>
      </c>
      <c r="DP20" s="152">
        <f t="shared" si="57"/>
        <v>2517945</v>
      </c>
      <c r="DQ20" s="21">
        <f t="shared" ref="DQ20:DR20" si="217">SUM(DQ14:DQ19)</f>
        <v>0</v>
      </c>
      <c r="DR20" s="21">
        <f t="shared" si="217"/>
        <v>0</v>
      </c>
      <c r="DS20" s="152">
        <f t="shared" si="58"/>
        <v>0</v>
      </c>
      <c r="DT20" s="21">
        <f t="shared" si="59"/>
        <v>2517945</v>
      </c>
      <c r="DU20" s="21">
        <f t="shared" si="3"/>
        <v>0</v>
      </c>
      <c r="DV20" s="152">
        <f t="shared" si="3"/>
        <v>2517945</v>
      </c>
      <c r="DW20" s="24">
        <f t="shared" ref="DW20:DX20" si="218">SUM(DW14:DW19)</f>
        <v>0</v>
      </c>
      <c r="DX20" s="21">
        <f t="shared" si="218"/>
        <v>0</v>
      </c>
      <c r="DY20" s="152">
        <f t="shared" si="60"/>
        <v>0</v>
      </c>
      <c r="DZ20" s="21">
        <f t="shared" ref="DZ20:EA20" si="219">SUM(DZ14:DZ19)</f>
        <v>0</v>
      </c>
      <c r="EA20" s="21">
        <f t="shared" si="219"/>
        <v>0</v>
      </c>
      <c r="EB20" s="152">
        <f t="shared" si="61"/>
        <v>0</v>
      </c>
      <c r="EC20" s="21">
        <f t="shared" ref="EC20:ED20" si="220">SUM(EC14:EC19)</f>
        <v>0</v>
      </c>
      <c r="ED20" s="21">
        <f t="shared" si="220"/>
        <v>0</v>
      </c>
      <c r="EE20" s="152">
        <f t="shared" si="62"/>
        <v>0</v>
      </c>
      <c r="EF20" s="21">
        <f t="shared" ref="EF20:EG20" si="221">SUM(EF14:EF19)</f>
        <v>735</v>
      </c>
      <c r="EG20" s="21">
        <f t="shared" si="221"/>
        <v>0</v>
      </c>
      <c r="EH20" s="152">
        <f t="shared" si="63"/>
        <v>735</v>
      </c>
      <c r="EI20" s="21">
        <f t="shared" ref="EI20:EJ20" si="222">SUM(EI14:EI19)</f>
        <v>21000</v>
      </c>
      <c r="EJ20" s="21">
        <f t="shared" si="222"/>
        <v>0</v>
      </c>
      <c r="EK20" s="152">
        <f t="shared" si="64"/>
        <v>21000</v>
      </c>
      <c r="EL20" s="22">
        <f t="shared" si="65"/>
        <v>21735</v>
      </c>
      <c r="EM20" s="21">
        <f t="shared" si="66"/>
        <v>0</v>
      </c>
      <c r="EN20" s="152">
        <f t="shared" si="67"/>
        <v>21735</v>
      </c>
      <c r="EO20" s="24">
        <f t="shared" ref="EO20:EP20" si="223">SUM(EO14:EO19)</f>
        <v>45300</v>
      </c>
      <c r="EP20" s="21">
        <f t="shared" si="223"/>
        <v>0</v>
      </c>
      <c r="EQ20" s="152">
        <f t="shared" si="68"/>
        <v>45300</v>
      </c>
      <c r="ER20" s="21">
        <f t="shared" ref="ER20:ES20" si="224">SUM(ER14:ER19)</f>
        <v>2000</v>
      </c>
      <c r="ES20" s="21">
        <f t="shared" si="224"/>
        <v>0</v>
      </c>
      <c r="ET20" s="152">
        <f t="shared" si="69"/>
        <v>2000</v>
      </c>
      <c r="EU20" s="21">
        <f t="shared" ref="EU20:EV20" si="225">SUM(EU14:EU19)</f>
        <v>0</v>
      </c>
      <c r="EV20" s="21">
        <f t="shared" si="225"/>
        <v>0</v>
      </c>
      <c r="EW20" s="152">
        <f t="shared" si="70"/>
        <v>0</v>
      </c>
      <c r="EX20" s="21">
        <f t="shared" ref="EX20:EY20" si="226">SUM(EX14:EX19)</f>
        <v>0</v>
      </c>
      <c r="EY20" s="21">
        <f t="shared" si="226"/>
        <v>0</v>
      </c>
      <c r="EZ20" s="152">
        <f t="shared" si="71"/>
        <v>0</v>
      </c>
      <c r="FA20" s="22">
        <f t="shared" si="72"/>
        <v>47300</v>
      </c>
      <c r="FB20" s="21">
        <f t="shared" si="73"/>
        <v>0</v>
      </c>
      <c r="FC20" s="152">
        <f t="shared" si="74"/>
        <v>47300</v>
      </c>
      <c r="FD20" s="24">
        <f t="shared" ref="FD20:FE20" si="227">SUM(FD14:FD19)</f>
        <v>2300</v>
      </c>
      <c r="FE20" s="21">
        <f t="shared" si="227"/>
        <v>0</v>
      </c>
      <c r="FF20" s="152">
        <f t="shared" si="75"/>
        <v>2300</v>
      </c>
      <c r="FG20" s="21">
        <f t="shared" si="76"/>
        <v>2300</v>
      </c>
      <c r="FH20" s="21">
        <f t="shared" si="76"/>
        <v>0</v>
      </c>
      <c r="FI20" s="152">
        <f t="shared" si="77"/>
        <v>2300</v>
      </c>
      <c r="FJ20" s="24">
        <f t="shared" ref="FJ20:FK20" si="228">SUM(FJ14:FJ19)</f>
        <v>0</v>
      </c>
      <c r="FK20" s="21">
        <f t="shared" si="228"/>
        <v>0</v>
      </c>
      <c r="FL20" s="152">
        <f t="shared" si="78"/>
        <v>0</v>
      </c>
      <c r="FM20" s="22">
        <f t="shared" si="79"/>
        <v>0</v>
      </c>
      <c r="FN20" s="21">
        <f t="shared" si="80"/>
        <v>0</v>
      </c>
      <c r="FO20" s="21">
        <f t="shared" si="81"/>
        <v>0</v>
      </c>
      <c r="FP20" s="22">
        <f t="shared" si="181"/>
        <v>2610748</v>
      </c>
      <c r="FQ20" s="21">
        <f t="shared" si="182"/>
        <v>-2275</v>
      </c>
      <c r="FR20" s="152">
        <f t="shared" si="4"/>
        <v>2608473</v>
      </c>
      <c r="FS20" s="24">
        <f t="shared" ref="FS20:FT20" si="229">SUM(FS14:FS19)</f>
        <v>330094</v>
      </c>
      <c r="FT20" s="21">
        <f t="shared" si="229"/>
        <v>184</v>
      </c>
      <c r="FU20" s="152">
        <f t="shared" si="82"/>
        <v>330278</v>
      </c>
      <c r="FV20" s="21">
        <f t="shared" ref="FV20:FW20" si="230">SUM(FV14:FV19)</f>
        <v>83614</v>
      </c>
      <c r="FW20" s="21">
        <f t="shared" si="230"/>
        <v>0</v>
      </c>
      <c r="FX20" s="152">
        <f t="shared" si="83"/>
        <v>83614</v>
      </c>
      <c r="FY20" s="21">
        <f t="shared" ref="FY20:FZ20" si="231">SUM(FY14:FY19)</f>
        <v>0</v>
      </c>
      <c r="FZ20" s="21">
        <f t="shared" si="231"/>
        <v>0</v>
      </c>
      <c r="GA20" s="152">
        <f t="shared" si="84"/>
        <v>0</v>
      </c>
      <c r="GB20" s="21">
        <f t="shared" ref="GB20:GC20" si="232">SUM(GB14:GB19)</f>
        <v>27961</v>
      </c>
      <c r="GC20" s="21">
        <f t="shared" si="232"/>
        <v>0</v>
      </c>
      <c r="GD20" s="152">
        <f t="shared" si="85"/>
        <v>27961</v>
      </c>
      <c r="GE20" s="21">
        <f t="shared" ref="GE20:GF20" si="233">SUM(GE14:GE19)</f>
        <v>0</v>
      </c>
      <c r="GF20" s="21">
        <f t="shared" si="233"/>
        <v>0</v>
      </c>
      <c r="GG20" s="152">
        <f t="shared" si="86"/>
        <v>0</v>
      </c>
      <c r="GH20" s="21">
        <f t="shared" si="87"/>
        <v>441669</v>
      </c>
      <c r="GI20" s="21">
        <f t="shared" si="88"/>
        <v>184</v>
      </c>
      <c r="GJ20" s="152">
        <f t="shared" si="89"/>
        <v>441853</v>
      </c>
      <c r="GK20" s="24">
        <f t="shared" ref="GK20" si="234">SUM(GK14:GK19)</f>
        <v>0</v>
      </c>
      <c r="GL20" s="21">
        <f t="shared" ref="GL20:HD20" si="235">SUM(GL14:GL19)</f>
        <v>0</v>
      </c>
      <c r="GM20" s="152">
        <f t="shared" si="90"/>
        <v>0</v>
      </c>
      <c r="GN20" s="22">
        <f t="shared" si="91"/>
        <v>0</v>
      </c>
      <c r="GO20" s="21">
        <f t="shared" si="92"/>
        <v>0</v>
      </c>
      <c r="GP20" s="152">
        <f t="shared" si="93"/>
        <v>0</v>
      </c>
      <c r="GQ20" s="24">
        <f t="shared" ref="GQ20:GR20" si="236">SUM(GQ14:GQ19)</f>
        <v>0</v>
      </c>
      <c r="GR20" s="21">
        <f t="shared" si="236"/>
        <v>0</v>
      </c>
      <c r="GS20" s="152">
        <f t="shared" si="94"/>
        <v>0</v>
      </c>
      <c r="GT20" s="21">
        <f t="shared" ref="GT20" si="237">SUM(GT14:GT19)</f>
        <v>0</v>
      </c>
      <c r="GU20" s="21">
        <f t="shared" si="235"/>
        <v>0</v>
      </c>
      <c r="GV20" s="152">
        <f t="shared" si="95"/>
        <v>0</v>
      </c>
      <c r="GW20" s="22">
        <f t="shared" si="96"/>
        <v>0</v>
      </c>
      <c r="GX20" s="21">
        <f t="shared" si="97"/>
        <v>0</v>
      </c>
      <c r="GY20" s="152">
        <f t="shared" si="98"/>
        <v>0</v>
      </c>
      <c r="GZ20" s="24">
        <f t="shared" ref="GZ20" si="238">SUM(GZ14:GZ19)</f>
        <v>0</v>
      </c>
      <c r="HA20" s="21">
        <f t="shared" si="235"/>
        <v>0</v>
      </c>
      <c r="HB20" s="152">
        <f t="shared" si="99"/>
        <v>0</v>
      </c>
      <c r="HC20" s="21">
        <f t="shared" ref="HC20" si="239">SUM(HC14:HC19)</f>
        <v>0</v>
      </c>
      <c r="HD20" s="21">
        <f t="shared" si="235"/>
        <v>0</v>
      </c>
      <c r="HE20" s="152">
        <f t="shared" si="100"/>
        <v>0</v>
      </c>
      <c r="HF20" s="22">
        <f t="shared" si="101"/>
        <v>0</v>
      </c>
      <c r="HG20" s="21">
        <f t="shared" si="102"/>
        <v>0</v>
      </c>
      <c r="HH20" s="152">
        <f t="shared" si="103"/>
        <v>0</v>
      </c>
      <c r="HI20" s="24">
        <f t="shared" ref="HI20" si="240">SUM(HI14:HI19)</f>
        <v>0</v>
      </c>
      <c r="HJ20" s="21">
        <f t="shared" ref="HJ20:IW20" si="241">SUM(HJ14:HJ19)</f>
        <v>0</v>
      </c>
      <c r="HK20" s="152">
        <f t="shared" si="104"/>
        <v>0</v>
      </c>
      <c r="HL20" s="21">
        <f t="shared" ref="HL20" si="242">SUM(HL14:HL19)</f>
        <v>0</v>
      </c>
      <c r="HM20" s="21">
        <f t="shared" si="241"/>
        <v>0</v>
      </c>
      <c r="HN20" s="152">
        <f t="shared" si="105"/>
        <v>0</v>
      </c>
      <c r="HO20" s="22">
        <f t="shared" si="106"/>
        <v>0</v>
      </c>
      <c r="HP20" s="21">
        <f t="shared" si="107"/>
        <v>0</v>
      </c>
      <c r="HQ20" s="152">
        <f t="shared" si="108"/>
        <v>0</v>
      </c>
      <c r="HR20" s="24">
        <f t="shared" ref="HR20:HS20" si="243">SUM(HR14:HR19)</f>
        <v>0</v>
      </c>
      <c r="HS20" s="21">
        <f t="shared" si="243"/>
        <v>0</v>
      </c>
      <c r="HT20" s="152">
        <f t="shared" si="109"/>
        <v>0</v>
      </c>
      <c r="HU20" s="22">
        <f t="shared" si="110"/>
        <v>0</v>
      </c>
      <c r="HV20" s="21">
        <f t="shared" si="111"/>
        <v>0</v>
      </c>
      <c r="HW20" s="21">
        <f t="shared" si="112"/>
        <v>0</v>
      </c>
      <c r="HX20" s="22">
        <f t="shared" si="113"/>
        <v>441669</v>
      </c>
      <c r="HY20" s="21">
        <f t="shared" si="5"/>
        <v>184</v>
      </c>
      <c r="HZ20" s="152">
        <f t="shared" si="5"/>
        <v>441853</v>
      </c>
      <c r="IA20" s="24">
        <f t="shared" ref="IA20" si="244">SUM(IA14:IA19)</f>
        <v>150000</v>
      </c>
      <c r="IB20" s="21">
        <f t="shared" si="241"/>
        <v>0</v>
      </c>
      <c r="IC20" s="152">
        <f t="shared" si="114"/>
        <v>150000</v>
      </c>
      <c r="ID20" s="21">
        <f t="shared" ref="ID20" si="245">SUM(ID14:ID19)</f>
        <v>1614013</v>
      </c>
      <c r="IE20" s="21">
        <f t="shared" si="241"/>
        <v>-259158</v>
      </c>
      <c r="IF20" s="152">
        <f t="shared" si="115"/>
        <v>1354855</v>
      </c>
      <c r="IG20" s="21">
        <f t="shared" ref="IG20" si="246">SUM(IG14:IG19)</f>
        <v>100000</v>
      </c>
      <c r="IH20" s="21">
        <f t="shared" si="241"/>
        <v>0</v>
      </c>
      <c r="II20" s="152">
        <f t="shared" si="116"/>
        <v>100000</v>
      </c>
      <c r="IJ20" s="22">
        <f t="shared" si="117"/>
        <v>1714013</v>
      </c>
      <c r="IK20" s="21">
        <f t="shared" si="118"/>
        <v>-259158</v>
      </c>
      <c r="IL20" s="152">
        <f t="shared" si="119"/>
        <v>1454855</v>
      </c>
      <c r="IM20" s="24">
        <f t="shared" ref="IM20" si="247">SUM(IM14:IM19)</f>
        <v>70900</v>
      </c>
      <c r="IN20" s="21">
        <f t="shared" si="241"/>
        <v>0</v>
      </c>
      <c r="IO20" s="152">
        <f t="shared" si="120"/>
        <v>70900</v>
      </c>
      <c r="IP20" s="21">
        <f t="shared" ref="IP20" si="248">SUM(IP14:IP19)</f>
        <v>18000</v>
      </c>
      <c r="IQ20" s="21">
        <f t="shared" si="241"/>
        <v>0</v>
      </c>
      <c r="IR20" s="152">
        <f t="shared" si="121"/>
        <v>18000</v>
      </c>
      <c r="IS20" s="21">
        <f t="shared" ref="IS20" si="249">SUM(IS14:IS19)</f>
        <v>0</v>
      </c>
      <c r="IT20" s="21">
        <f t="shared" si="241"/>
        <v>0</v>
      </c>
      <c r="IU20" s="152">
        <f t="shared" si="122"/>
        <v>0</v>
      </c>
      <c r="IV20" s="21">
        <f t="shared" ref="IV20" si="250">SUM(IV14:IV19)</f>
        <v>8000</v>
      </c>
      <c r="IW20" s="21">
        <f t="shared" si="241"/>
        <v>0</v>
      </c>
      <c r="IX20" s="152">
        <f t="shared" si="123"/>
        <v>8000</v>
      </c>
      <c r="IY20" s="21">
        <f t="shared" si="124"/>
        <v>96900</v>
      </c>
      <c r="IZ20" s="21">
        <f t="shared" si="124"/>
        <v>0</v>
      </c>
      <c r="JA20" s="21">
        <f t="shared" si="125"/>
        <v>96900</v>
      </c>
      <c r="JB20" s="22">
        <f t="shared" si="126"/>
        <v>1960913</v>
      </c>
      <c r="JC20" s="21">
        <f t="shared" si="127"/>
        <v>-259158</v>
      </c>
      <c r="JD20" s="152">
        <f t="shared" si="128"/>
        <v>1701755</v>
      </c>
      <c r="JE20" s="24">
        <f t="shared" ref="JE20" si="251">SUM(JE14:JE19)</f>
        <v>0</v>
      </c>
      <c r="JF20" s="21">
        <f t="shared" ref="JF20:KA20" si="252">SUM(JF14:JF19)</f>
        <v>0</v>
      </c>
      <c r="JG20" s="152">
        <f t="shared" si="129"/>
        <v>0</v>
      </c>
      <c r="JH20" s="21">
        <f t="shared" ref="JH20" si="253">SUM(JH14:JH19)</f>
        <v>0</v>
      </c>
      <c r="JI20" s="21">
        <f t="shared" si="252"/>
        <v>0</v>
      </c>
      <c r="JJ20" s="152">
        <f t="shared" si="130"/>
        <v>0</v>
      </c>
      <c r="JK20" s="21">
        <f t="shared" ref="JK20" si="254">SUM(JK14:JK19)</f>
        <v>0</v>
      </c>
      <c r="JL20" s="21">
        <f t="shared" si="252"/>
        <v>0</v>
      </c>
      <c r="JM20" s="152">
        <f t="shared" si="131"/>
        <v>0</v>
      </c>
      <c r="JN20" s="22">
        <f t="shared" ref="JN20" si="255">SUM(JN14:JN19)</f>
        <v>0</v>
      </c>
      <c r="JO20" s="21">
        <f t="shared" si="252"/>
        <v>0</v>
      </c>
      <c r="JP20" s="152">
        <f t="shared" si="132"/>
        <v>0</v>
      </c>
      <c r="JQ20" s="22">
        <f t="shared" ref="JQ20" si="256">SUM(JQ14:JQ19)</f>
        <v>0</v>
      </c>
      <c r="JR20" s="21">
        <f t="shared" si="252"/>
        <v>0</v>
      </c>
      <c r="JS20" s="152">
        <f t="shared" si="133"/>
        <v>0</v>
      </c>
      <c r="JT20" s="22">
        <f t="shared" si="134"/>
        <v>0</v>
      </c>
      <c r="JU20" s="21">
        <f t="shared" si="135"/>
        <v>0</v>
      </c>
      <c r="JV20" s="152">
        <f t="shared" si="136"/>
        <v>0</v>
      </c>
      <c r="JW20" s="24">
        <f t="shared" ref="JW20" si="257">SUM(JW14:JW19)</f>
        <v>0</v>
      </c>
      <c r="JX20" s="21">
        <f t="shared" si="252"/>
        <v>0</v>
      </c>
      <c r="JY20" s="152">
        <f t="shared" si="137"/>
        <v>0</v>
      </c>
      <c r="JZ20" s="21">
        <f t="shared" ref="JZ20" si="258">SUM(JZ14:JZ19)</f>
        <v>0</v>
      </c>
      <c r="KA20" s="21">
        <f t="shared" si="252"/>
        <v>0</v>
      </c>
      <c r="KB20" s="152">
        <f t="shared" si="138"/>
        <v>0</v>
      </c>
      <c r="KC20" s="22">
        <f t="shared" si="139"/>
        <v>0</v>
      </c>
      <c r="KD20" s="21">
        <f t="shared" si="6"/>
        <v>0</v>
      </c>
      <c r="KE20" s="21">
        <f t="shared" si="6"/>
        <v>0</v>
      </c>
      <c r="KF20" s="22">
        <f t="shared" si="183"/>
        <v>0</v>
      </c>
      <c r="KG20" s="21">
        <f t="shared" si="184"/>
        <v>0</v>
      </c>
      <c r="KH20" s="152">
        <f t="shared" si="7"/>
        <v>0</v>
      </c>
      <c r="KI20" s="166">
        <f>SUM(KI14:KI19)</f>
        <v>0</v>
      </c>
      <c r="KJ20" s="23">
        <f>SUM(KJ14:KJ19)</f>
        <v>0</v>
      </c>
      <c r="KK20" s="152">
        <f t="shared" si="140"/>
        <v>0</v>
      </c>
      <c r="KL20" s="139">
        <f>SUM(KL14:KL19)</f>
        <v>0</v>
      </c>
      <c r="KM20" s="23">
        <f>SUM(KM14:KM19)</f>
        <v>0</v>
      </c>
      <c r="KN20" s="152">
        <f t="shared" si="141"/>
        <v>0</v>
      </c>
      <c r="KO20" s="116">
        <f>SUM(KO14:KO19)</f>
        <v>0</v>
      </c>
      <c r="KP20" s="23">
        <f>SUM(KP14:KP19)</f>
        <v>0</v>
      </c>
      <c r="KQ20" s="152">
        <f t="shared" si="142"/>
        <v>0</v>
      </c>
      <c r="KR20" s="116">
        <f t="shared" si="143"/>
        <v>0</v>
      </c>
      <c r="KS20" s="23">
        <f t="shared" si="144"/>
        <v>0</v>
      </c>
      <c r="KT20" s="23">
        <f t="shared" si="145"/>
        <v>0</v>
      </c>
      <c r="KU20" s="116">
        <f>SUM(KU14:KU19)</f>
        <v>0</v>
      </c>
      <c r="KV20" s="23">
        <f>SUM(KV14:KV19)</f>
        <v>0</v>
      </c>
      <c r="KW20" s="152">
        <f t="shared" si="146"/>
        <v>0</v>
      </c>
      <c r="KX20" s="116">
        <f>SUM(KX14:KX19)</f>
        <v>0</v>
      </c>
      <c r="KY20" s="23">
        <f>SUM(KY14:KY19)</f>
        <v>0</v>
      </c>
      <c r="KZ20" s="152">
        <f t="shared" si="147"/>
        <v>0</v>
      </c>
      <c r="LA20" s="116">
        <f t="shared" si="148"/>
        <v>0</v>
      </c>
      <c r="LB20" s="23">
        <f t="shared" si="149"/>
        <v>0</v>
      </c>
      <c r="LC20" s="175">
        <f t="shared" si="150"/>
        <v>0</v>
      </c>
      <c r="LD20" s="116">
        <f t="shared" si="8"/>
        <v>0</v>
      </c>
      <c r="LE20" s="23">
        <f t="shared" si="9"/>
        <v>0</v>
      </c>
      <c r="LF20" s="23">
        <f t="shared" si="9"/>
        <v>0</v>
      </c>
      <c r="LG20" s="22">
        <f t="shared" si="10"/>
        <v>5013330</v>
      </c>
      <c r="LH20" s="21">
        <f t="shared" si="11"/>
        <v>-261249</v>
      </c>
      <c r="LI20" s="21">
        <f t="shared" si="11"/>
        <v>4752081</v>
      </c>
      <c r="LJ20" s="22">
        <f t="shared" si="12"/>
        <v>5013330</v>
      </c>
      <c r="LK20" s="21">
        <f t="shared" si="13"/>
        <v>-261249</v>
      </c>
      <c r="LL20" s="152">
        <f t="shared" si="13"/>
        <v>4752081</v>
      </c>
      <c r="LM20" s="24"/>
    </row>
    <row r="21" spans="1:325" s="21" customFormat="1" ht="16.5" thickBot="1" x14ac:dyDescent="0.3">
      <c r="A21" s="18">
        <v>12</v>
      </c>
      <c r="B21" s="19" t="s">
        <v>189</v>
      </c>
      <c r="C21" s="48" t="s">
        <v>300</v>
      </c>
      <c r="D21" s="21">
        <f t="shared" ref="D21:E21" si="259">SUM(D10,D11,D12,D13,D20)</f>
        <v>4949608</v>
      </c>
      <c r="E21" s="21">
        <f t="shared" si="259"/>
        <v>0</v>
      </c>
      <c r="F21" s="152">
        <f t="shared" si="14"/>
        <v>4949608</v>
      </c>
      <c r="G21" s="24">
        <f>SUM(G10,G11,G12,G13,G20)</f>
        <v>403983</v>
      </c>
      <c r="H21" s="21">
        <f>SUM(H10,H11,H12,H13,H20)</f>
        <v>0</v>
      </c>
      <c r="I21" s="152">
        <f t="shared" si="15"/>
        <v>403983</v>
      </c>
      <c r="J21" s="21">
        <f t="shared" ref="J21:K21" si="260">SUM(J10,J11,J12,J13,J20)</f>
        <v>369655</v>
      </c>
      <c r="K21" s="21">
        <f t="shared" si="260"/>
        <v>0</v>
      </c>
      <c r="L21" s="152">
        <f t="shared" si="16"/>
        <v>369655</v>
      </c>
      <c r="M21" s="21">
        <f t="shared" ref="M21:N21" si="261">SUM(M10,M11,M12,M13,M20)</f>
        <v>226791</v>
      </c>
      <c r="N21" s="21">
        <f t="shared" si="261"/>
        <v>0</v>
      </c>
      <c r="O21" s="152">
        <f t="shared" si="17"/>
        <v>226791</v>
      </c>
      <c r="P21" s="21">
        <f t="shared" ref="P21:Q21" si="262">SUM(P10,P11,P12,P13,P20)</f>
        <v>283321</v>
      </c>
      <c r="Q21" s="21">
        <f t="shared" si="262"/>
        <v>0</v>
      </c>
      <c r="R21" s="152">
        <f t="shared" si="18"/>
        <v>283321</v>
      </c>
      <c r="S21" s="21">
        <f t="shared" ref="S21:T21" si="263">SUM(S10,S11,S12,S13,S20)</f>
        <v>404958</v>
      </c>
      <c r="T21" s="21">
        <f t="shared" si="263"/>
        <v>0</v>
      </c>
      <c r="U21" s="152">
        <f t="shared" si="19"/>
        <v>404958</v>
      </c>
      <c r="V21" s="21">
        <f t="shared" ref="V21:W21" si="264">SUM(V10,V11,V12,V13,V20)</f>
        <v>286137</v>
      </c>
      <c r="W21" s="21">
        <f t="shared" si="264"/>
        <v>0</v>
      </c>
      <c r="X21" s="152">
        <f t="shared" si="20"/>
        <v>286137</v>
      </c>
      <c r="Y21" s="21">
        <f t="shared" ref="Y21:Z21" si="265">SUM(Y10,Y11,Y12,Y13,Y20)</f>
        <v>413324</v>
      </c>
      <c r="Z21" s="21">
        <f t="shared" si="265"/>
        <v>0</v>
      </c>
      <c r="AA21" s="152">
        <f t="shared" si="21"/>
        <v>413324</v>
      </c>
      <c r="AB21" s="21">
        <f t="shared" si="180"/>
        <v>2388169</v>
      </c>
      <c r="AC21" s="21">
        <f t="shared" si="180"/>
        <v>0</v>
      </c>
      <c r="AD21" s="152">
        <f t="shared" si="0"/>
        <v>2388169</v>
      </c>
      <c r="AE21" s="24">
        <f t="shared" ref="AE21:AF21" si="266">SUM(AE10,AE11,AE12,AE13,AE20)</f>
        <v>906687</v>
      </c>
      <c r="AF21" s="21">
        <f t="shared" si="266"/>
        <v>0</v>
      </c>
      <c r="AG21" s="152">
        <f t="shared" si="22"/>
        <v>906687</v>
      </c>
      <c r="AH21" s="21">
        <f t="shared" si="23"/>
        <v>8244464</v>
      </c>
      <c r="AI21" s="21">
        <f t="shared" si="23"/>
        <v>0</v>
      </c>
      <c r="AJ21" s="152">
        <f t="shared" si="24"/>
        <v>8244464</v>
      </c>
      <c r="AK21" s="24">
        <f t="shared" ref="AK21:AL21" si="267">SUM(AK10,AK11,AK12,AK13,AK20)</f>
        <v>3277321</v>
      </c>
      <c r="AL21" s="21">
        <f t="shared" si="267"/>
        <v>0</v>
      </c>
      <c r="AM21" s="152">
        <f t="shared" si="25"/>
        <v>3277321</v>
      </c>
      <c r="AN21" s="21">
        <f t="shared" ref="AN21:AO21" si="268">SUM(AN10,AN11,AN12,AN13,AN20)</f>
        <v>181784</v>
      </c>
      <c r="AO21" s="21">
        <f t="shared" si="268"/>
        <v>0</v>
      </c>
      <c r="AP21" s="152">
        <f t="shared" si="26"/>
        <v>181784</v>
      </c>
      <c r="AQ21" s="24">
        <f t="shared" ref="AQ21:AR21" si="269">SUM(AQ10,AQ11,AQ12,AQ13,AQ20)</f>
        <v>0</v>
      </c>
      <c r="AR21" s="21">
        <f t="shared" si="269"/>
        <v>0</v>
      </c>
      <c r="AS21" s="152">
        <f t="shared" si="27"/>
        <v>0</v>
      </c>
      <c r="AT21" s="21">
        <f t="shared" ref="AT21:AU21" si="270">SUM(AT10,AT11,AT12,AT13,AT20)</f>
        <v>4810</v>
      </c>
      <c r="AU21" s="21">
        <f t="shared" si="270"/>
        <v>0</v>
      </c>
      <c r="AV21" s="152">
        <f t="shared" si="28"/>
        <v>4810</v>
      </c>
      <c r="AW21" s="21">
        <f t="shared" ref="AW21:AX21" si="271">SUM(AW10,AW11,AW12,AW13,AW20)</f>
        <v>10795</v>
      </c>
      <c r="AX21" s="21">
        <f t="shared" si="271"/>
        <v>0</v>
      </c>
      <c r="AY21" s="152">
        <f t="shared" si="29"/>
        <v>10795</v>
      </c>
      <c r="AZ21" s="21">
        <f t="shared" si="30"/>
        <v>3474710</v>
      </c>
      <c r="BA21" s="21">
        <f t="shared" si="31"/>
        <v>0</v>
      </c>
      <c r="BB21" s="152">
        <f t="shared" si="32"/>
        <v>3474710</v>
      </c>
      <c r="BC21" s="24">
        <f t="shared" ref="BC21:BD21" si="272">SUM(BC10,BC11,BC12,BC13,BC20)</f>
        <v>669452</v>
      </c>
      <c r="BD21" s="21">
        <f t="shared" si="272"/>
        <v>0</v>
      </c>
      <c r="BE21" s="152">
        <f t="shared" si="33"/>
        <v>669452</v>
      </c>
      <c r="BF21" s="21">
        <f t="shared" ref="BF21:BG21" si="273">SUM(BF10,BF11,BF12,BF13,BF20)</f>
        <v>60586</v>
      </c>
      <c r="BG21" s="21">
        <f t="shared" si="273"/>
        <v>0</v>
      </c>
      <c r="BH21" s="152">
        <f t="shared" si="34"/>
        <v>60586</v>
      </c>
      <c r="BI21" s="21">
        <f t="shared" ref="BI21:BJ21" si="274">SUM(BI10,BI11,BI12,BI13,BI20)</f>
        <v>1848259</v>
      </c>
      <c r="BJ21" s="21">
        <f t="shared" si="274"/>
        <v>0</v>
      </c>
      <c r="BK21" s="152">
        <f t="shared" si="35"/>
        <v>1848259</v>
      </c>
      <c r="BL21" s="21">
        <f t="shared" ref="BL21:BM21" si="275">SUM(BL10,BL11,BL12,BL13,BL20)</f>
        <v>23336</v>
      </c>
      <c r="BM21" s="21">
        <f t="shared" si="275"/>
        <v>1905</v>
      </c>
      <c r="BN21" s="152">
        <f t="shared" si="36"/>
        <v>25241</v>
      </c>
      <c r="BO21" s="21">
        <f t="shared" ref="BO21:BP21" si="276">SUM(BO10,BO11,BO12,BO13,BO20)</f>
        <v>54780</v>
      </c>
      <c r="BP21" s="21">
        <f t="shared" si="276"/>
        <v>0</v>
      </c>
      <c r="BQ21" s="152">
        <f t="shared" si="37"/>
        <v>54780</v>
      </c>
      <c r="BR21" s="21">
        <f t="shared" ref="BR21:BS21" si="277">SUM(BR10,BR11,BR12,BR13,BR20)</f>
        <v>77700</v>
      </c>
      <c r="BS21" s="21">
        <f t="shared" si="277"/>
        <v>0</v>
      </c>
      <c r="BT21" s="152">
        <f t="shared" si="38"/>
        <v>77700</v>
      </c>
      <c r="BU21" s="21">
        <f t="shared" ref="BU21:BV21" si="278">SUM(BU10,BU11,BU12,BU13,BU20)</f>
        <v>93246</v>
      </c>
      <c r="BV21" s="21">
        <f t="shared" si="278"/>
        <v>0</v>
      </c>
      <c r="BW21" s="152">
        <f t="shared" si="39"/>
        <v>93246</v>
      </c>
      <c r="BX21" s="21">
        <f t="shared" ref="BX21:BY21" si="279">SUM(BX10,BX11,BX12,BX13,BX20)</f>
        <v>1736326</v>
      </c>
      <c r="BY21" s="21">
        <f t="shared" si="279"/>
        <v>0</v>
      </c>
      <c r="BZ21" s="152">
        <f t="shared" si="40"/>
        <v>1736326</v>
      </c>
      <c r="CA21" s="22">
        <f t="shared" si="41"/>
        <v>4563685</v>
      </c>
      <c r="CB21" s="21">
        <f t="shared" si="42"/>
        <v>1905</v>
      </c>
      <c r="CC21" s="152">
        <f t="shared" si="1"/>
        <v>4565590</v>
      </c>
      <c r="CD21" s="24">
        <f t="shared" ref="CD21:CE21" si="280">SUM(CD10,CD11,CD12,CD13,CD20)</f>
        <v>880142</v>
      </c>
      <c r="CE21" s="21">
        <f t="shared" si="280"/>
        <v>0</v>
      </c>
      <c r="CF21" s="152">
        <f t="shared" si="43"/>
        <v>880142</v>
      </c>
      <c r="CG21" s="21">
        <f t="shared" ref="CG21:CH21" si="281">SUM(CG10,CG11,CG12,CG13,CG20)</f>
        <v>1089155</v>
      </c>
      <c r="CH21" s="21">
        <f t="shared" si="281"/>
        <v>0</v>
      </c>
      <c r="CI21" s="152">
        <f t="shared" si="44"/>
        <v>1089155</v>
      </c>
      <c r="CJ21" s="21">
        <f t="shared" ref="CJ21" si="282">SUM(CJ10,CJ11,CJ12,CJ13,CJ20)</f>
        <v>22468</v>
      </c>
      <c r="CK21" s="21">
        <f>SUM(CK10,CK11,CK12,CK13,CK20)</f>
        <v>0</v>
      </c>
      <c r="CL21" s="152">
        <f t="shared" si="45"/>
        <v>22468</v>
      </c>
      <c r="CM21" s="21">
        <f t="shared" ref="CM21:CN21" si="283">SUM(CM10,CM11,CM12,CM13,CM20)</f>
        <v>15200</v>
      </c>
      <c r="CN21" s="21">
        <f t="shared" si="283"/>
        <v>0</v>
      </c>
      <c r="CO21" s="152">
        <f t="shared" si="46"/>
        <v>15200</v>
      </c>
      <c r="CP21" s="22">
        <f t="shared" si="47"/>
        <v>2006965</v>
      </c>
      <c r="CQ21" s="21">
        <f t="shared" si="151"/>
        <v>0</v>
      </c>
      <c r="CR21" s="152">
        <f t="shared" si="48"/>
        <v>2006965</v>
      </c>
      <c r="CS21" s="24">
        <f t="shared" ref="CS21:CT21" si="284">SUM(CS10,CS11,CS12,CS13,CS20)</f>
        <v>501845</v>
      </c>
      <c r="CT21" s="21">
        <f t="shared" si="284"/>
        <v>0</v>
      </c>
      <c r="CU21" s="152">
        <f t="shared" si="49"/>
        <v>501845</v>
      </c>
      <c r="CV21" s="21">
        <f t="shared" ref="CV21:CW21" si="285">SUM(CV10,CV11,CV12,CV13,CV20)</f>
        <v>123861</v>
      </c>
      <c r="CW21" s="21">
        <f t="shared" si="285"/>
        <v>0</v>
      </c>
      <c r="CX21" s="152">
        <f t="shared" si="50"/>
        <v>123861</v>
      </c>
      <c r="CY21" s="21">
        <f t="shared" ref="CY21:CZ21" si="286">SUM(CY10,CY11,CY12,CY13,CY20)</f>
        <v>332300</v>
      </c>
      <c r="CZ21" s="21">
        <f t="shared" si="286"/>
        <v>0</v>
      </c>
      <c r="DA21" s="152">
        <f t="shared" si="51"/>
        <v>332300</v>
      </c>
      <c r="DB21" s="21">
        <f t="shared" ref="DB21:DC21" si="287">SUM(DB10,DB11,DB12,DB13,DB20)</f>
        <v>316655</v>
      </c>
      <c r="DC21" s="21">
        <f t="shared" si="287"/>
        <v>0</v>
      </c>
      <c r="DD21" s="152">
        <f t="shared" si="52"/>
        <v>316655</v>
      </c>
      <c r="DE21" s="21">
        <f t="shared" ref="DE21:DF21" si="288">SUM(DE10,DE11,DE12,DE13,DE20)</f>
        <v>120379</v>
      </c>
      <c r="DF21" s="21">
        <f t="shared" si="288"/>
        <v>254145</v>
      </c>
      <c r="DG21" s="152">
        <f t="shared" si="53"/>
        <v>374524</v>
      </c>
      <c r="DH21" s="22">
        <f t="shared" si="54"/>
        <v>1395040</v>
      </c>
      <c r="DI21" s="21">
        <f t="shared" si="55"/>
        <v>254145</v>
      </c>
      <c r="DJ21" s="152">
        <f t="shared" si="2"/>
        <v>1649185</v>
      </c>
      <c r="DK21" s="24">
        <f t="shared" ref="DK21:DL21" si="289">SUM(DK10,DK11,DK12,DK13,DK20)</f>
        <v>2540</v>
      </c>
      <c r="DL21" s="21">
        <f t="shared" si="289"/>
        <v>0</v>
      </c>
      <c r="DM21" s="152">
        <f t="shared" si="56"/>
        <v>2540</v>
      </c>
      <c r="DN21" s="21">
        <f t="shared" ref="DN21:DO21" si="290">SUM(DN10,DN11,DN12,DN13,DN20)</f>
        <v>3375759</v>
      </c>
      <c r="DO21" s="21">
        <f t="shared" si="290"/>
        <v>762</v>
      </c>
      <c r="DP21" s="152">
        <f t="shared" si="57"/>
        <v>3376521</v>
      </c>
      <c r="DQ21" s="21">
        <f t="shared" ref="DQ21:DR21" si="291">SUM(DQ10,DQ11,DQ12,DQ13,DQ20)</f>
        <v>15158</v>
      </c>
      <c r="DR21" s="21">
        <f t="shared" si="291"/>
        <v>0</v>
      </c>
      <c r="DS21" s="152">
        <f t="shared" si="58"/>
        <v>15158</v>
      </c>
      <c r="DT21" s="21">
        <f t="shared" si="59"/>
        <v>3393457</v>
      </c>
      <c r="DU21" s="21">
        <f t="shared" si="3"/>
        <v>762</v>
      </c>
      <c r="DV21" s="152">
        <f t="shared" si="3"/>
        <v>3394219</v>
      </c>
      <c r="DW21" s="24">
        <f t="shared" ref="DW21:DX21" si="292">SUM(DW10,DW11,DW12,DW13,DW20)</f>
        <v>105000</v>
      </c>
      <c r="DX21" s="21">
        <f t="shared" si="292"/>
        <v>0</v>
      </c>
      <c r="DY21" s="152">
        <f t="shared" si="60"/>
        <v>105000</v>
      </c>
      <c r="DZ21" s="21">
        <f t="shared" ref="DZ21:EA21" si="293">SUM(DZ10,DZ11,DZ12,DZ13,DZ20)</f>
        <v>180500</v>
      </c>
      <c r="EA21" s="21">
        <f t="shared" si="293"/>
        <v>0</v>
      </c>
      <c r="EB21" s="152">
        <f t="shared" si="61"/>
        <v>180500</v>
      </c>
      <c r="EC21" s="21">
        <f t="shared" ref="EC21:ED21" si="294">SUM(EC10,EC11,EC12,EC13,EC20)</f>
        <v>16800</v>
      </c>
      <c r="ED21" s="21">
        <f t="shared" si="294"/>
        <v>0</v>
      </c>
      <c r="EE21" s="152">
        <f t="shared" si="62"/>
        <v>16800</v>
      </c>
      <c r="EF21" s="21">
        <f t="shared" ref="EF21:EG21" si="295">SUM(EF10,EF11,EF12,EF13,EF20)</f>
        <v>9936</v>
      </c>
      <c r="EG21" s="21">
        <f t="shared" si="295"/>
        <v>0</v>
      </c>
      <c r="EH21" s="152">
        <f t="shared" si="63"/>
        <v>9936</v>
      </c>
      <c r="EI21" s="21">
        <f t="shared" ref="EI21:EJ21" si="296">SUM(EI10,EI11,EI12,EI13,EI20)</f>
        <v>21000</v>
      </c>
      <c r="EJ21" s="21">
        <f t="shared" si="296"/>
        <v>0</v>
      </c>
      <c r="EK21" s="152">
        <f t="shared" si="64"/>
        <v>21000</v>
      </c>
      <c r="EL21" s="22">
        <f t="shared" si="65"/>
        <v>333236</v>
      </c>
      <c r="EM21" s="21">
        <f t="shared" si="66"/>
        <v>0</v>
      </c>
      <c r="EN21" s="152">
        <f t="shared" si="67"/>
        <v>333236</v>
      </c>
      <c r="EO21" s="24">
        <f t="shared" ref="EO21:EP21" si="297">SUM(EO10,EO11,EO12,EO13,EO20)</f>
        <v>74535</v>
      </c>
      <c r="EP21" s="21">
        <f t="shared" si="297"/>
        <v>0</v>
      </c>
      <c r="EQ21" s="152">
        <f t="shared" si="68"/>
        <v>74535</v>
      </c>
      <c r="ER21" s="21">
        <f t="shared" ref="ER21:ES21" si="298">SUM(ER10,ER11,ER12,ER13,ER20)</f>
        <v>2000</v>
      </c>
      <c r="ES21" s="21">
        <f t="shared" si="298"/>
        <v>0</v>
      </c>
      <c r="ET21" s="152">
        <f t="shared" si="69"/>
        <v>2000</v>
      </c>
      <c r="EU21" s="21">
        <f t="shared" ref="EU21:EV21" si="299">SUM(EU10,EU11,EU12,EU13,EU20)</f>
        <v>84593</v>
      </c>
      <c r="EV21" s="21">
        <f t="shared" si="299"/>
        <v>0</v>
      </c>
      <c r="EW21" s="152">
        <f t="shared" si="70"/>
        <v>84593</v>
      </c>
      <c r="EX21" s="21">
        <f t="shared" ref="EX21:EY21" si="300">SUM(EX10,EX11,EX12,EX13,EX20)</f>
        <v>231991</v>
      </c>
      <c r="EY21" s="21">
        <f t="shared" si="300"/>
        <v>-184</v>
      </c>
      <c r="EZ21" s="152">
        <f t="shared" si="71"/>
        <v>231807</v>
      </c>
      <c r="FA21" s="22">
        <f t="shared" si="72"/>
        <v>393119</v>
      </c>
      <c r="FB21" s="21">
        <f t="shared" si="73"/>
        <v>-184</v>
      </c>
      <c r="FC21" s="152">
        <f t="shared" si="74"/>
        <v>392935</v>
      </c>
      <c r="FD21" s="24">
        <f t="shared" ref="FD21:FE21" si="301">SUM(FD10,FD11,FD12,FD13,FD20)</f>
        <v>12809</v>
      </c>
      <c r="FE21" s="21">
        <f t="shared" si="301"/>
        <v>0</v>
      </c>
      <c r="FF21" s="152">
        <f t="shared" si="75"/>
        <v>12809</v>
      </c>
      <c r="FG21" s="21">
        <f t="shared" si="76"/>
        <v>12809</v>
      </c>
      <c r="FH21" s="21">
        <f t="shared" si="76"/>
        <v>0</v>
      </c>
      <c r="FI21" s="152">
        <f t="shared" si="77"/>
        <v>12809</v>
      </c>
      <c r="FJ21" s="24">
        <f t="shared" ref="FJ21:FK21" si="302">SUM(FJ10,FJ11,FJ12,FJ13,FJ20)</f>
        <v>220000</v>
      </c>
      <c r="FK21" s="21">
        <f t="shared" si="302"/>
        <v>0</v>
      </c>
      <c r="FL21" s="152">
        <f t="shared" si="78"/>
        <v>220000</v>
      </c>
      <c r="FM21" s="22">
        <f t="shared" si="79"/>
        <v>220000</v>
      </c>
      <c r="FN21" s="21">
        <f t="shared" si="80"/>
        <v>0</v>
      </c>
      <c r="FO21" s="21">
        <f t="shared" si="81"/>
        <v>220000</v>
      </c>
      <c r="FP21" s="22">
        <f t="shared" si="181"/>
        <v>12318311</v>
      </c>
      <c r="FQ21" s="21">
        <f t="shared" si="182"/>
        <v>256628</v>
      </c>
      <c r="FR21" s="152">
        <f t="shared" si="4"/>
        <v>12574939</v>
      </c>
      <c r="FS21" s="24">
        <f t="shared" ref="FS21:FT21" si="303">SUM(FS10,FS11,FS12,FS13,FS20)</f>
        <v>383045</v>
      </c>
      <c r="FT21" s="21">
        <f t="shared" si="303"/>
        <v>184</v>
      </c>
      <c r="FU21" s="152">
        <f t="shared" si="82"/>
        <v>383229</v>
      </c>
      <c r="FV21" s="21">
        <f t="shared" ref="FV21:FW21" si="304">SUM(FV10,FV11,FV12,FV13,FV20)</f>
        <v>85614</v>
      </c>
      <c r="FW21" s="21">
        <f t="shared" si="304"/>
        <v>0</v>
      </c>
      <c r="FX21" s="152">
        <f t="shared" si="83"/>
        <v>85614</v>
      </c>
      <c r="FY21" s="21">
        <f t="shared" ref="FY21:FZ21" si="305">SUM(FY10,FY11,FY12,FY13,FY20)</f>
        <v>0</v>
      </c>
      <c r="FZ21" s="21">
        <f t="shared" si="305"/>
        <v>0</v>
      </c>
      <c r="GA21" s="152">
        <f t="shared" si="84"/>
        <v>0</v>
      </c>
      <c r="GB21" s="21">
        <f t="shared" ref="GB21:GC21" si="306">SUM(GB10,GB11,GB12,GB13,GB20)</f>
        <v>536534</v>
      </c>
      <c r="GC21" s="21">
        <f t="shared" si="306"/>
        <v>0</v>
      </c>
      <c r="GD21" s="152">
        <f t="shared" si="85"/>
        <v>536534</v>
      </c>
      <c r="GE21" s="21">
        <f t="shared" ref="GE21:GF21" si="307">SUM(GE10,GE11,GE12,GE13,GE20)</f>
        <v>0</v>
      </c>
      <c r="GF21" s="21">
        <f t="shared" si="307"/>
        <v>0</v>
      </c>
      <c r="GG21" s="152">
        <f t="shared" si="86"/>
        <v>0</v>
      </c>
      <c r="GH21" s="21">
        <f t="shared" si="87"/>
        <v>1005193</v>
      </c>
      <c r="GI21" s="21">
        <f t="shared" si="88"/>
        <v>184</v>
      </c>
      <c r="GJ21" s="152">
        <f t="shared" si="89"/>
        <v>1005377</v>
      </c>
      <c r="GK21" s="24">
        <f t="shared" ref="GK21" si="308">SUM(GK10,GK11,GK12,GK13,GK20)</f>
        <v>0</v>
      </c>
      <c r="GL21" s="21">
        <f t="shared" ref="GL21:HD21" si="309">SUM(GL10,GL11,GL12,GL13,GL20)</f>
        <v>0</v>
      </c>
      <c r="GM21" s="152">
        <f t="shared" si="90"/>
        <v>0</v>
      </c>
      <c r="GN21" s="22">
        <f t="shared" si="91"/>
        <v>0</v>
      </c>
      <c r="GO21" s="21">
        <f t="shared" si="92"/>
        <v>0</v>
      </c>
      <c r="GP21" s="152">
        <f t="shared" si="93"/>
        <v>0</v>
      </c>
      <c r="GQ21" s="24">
        <f t="shared" ref="GQ21:GR21" si="310">SUM(GQ10,GQ11,GQ12,GQ13,GQ20)</f>
        <v>0</v>
      </c>
      <c r="GR21" s="21">
        <f t="shared" si="310"/>
        <v>0</v>
      </c>
      <c r="GS21" s="152">
        <f t="shared" si="94"/>
        <v>0</v>
      </c>
      <c r="GT21" s="21">
        <f t="shared" ref="GT21" si="311">SUM(GT10,GT11,GT12,GT13,GT20)</f>
        <v>0</v>
      </c>
      <c r="GU21" s="21">
        <f t="shared" si="309"/>
        <v>0</v>
      </c>
      <c r="GV21" s="152">
        <f t="shared" si="95"/>
        <v>0</v>
      </c>
      <c r="GW21" s="22">
        <f t="shared" si="96"/>
        <v>0</v>
      </c>
      <c r="GX21" s="21">
        <f t="shared" si="97"/>
        <v>0</v>
      </c>
      <c r="GY21" s="152">
        <f t="shared" si="98"/>
        <v>0</v>
      </c>
      <c r="GZ21" s="24">
        <f t="shared" ref="GZ21" si="312">SUM(GZ10,GZ11,GZ12,GZ13,GZ20)</f>
        <v>0</v>
      </c>
      <c r="HA21" s="21">
        <f t="shared" si="309"/>
        <v>0</v>
      </c>
      <c r="HB21" s="152">
        <f t="shared" si="99"/>
        <v>0</v>
      </c>
      <c r="HC21" s="21">
        <f t="shared" ref="HC21" si="313">SUM(HC10,HC11,HC12,HC13,HC20)</f>
        <v>0</v>
      </c>
      <c r="HD21" s="21">
        <f t="shared" si="309"/>
        <v>0</v>
      </c>
      <c r="HE21" s="152">
        <f t="shared" si="100"/>
        <v>0</v>
      </c>
      <c r="HF21" s="22">
        <f t="shared" si="101"/>
        <v>0</v>
      </c>
      <c r="HG21" s="21">
        <f t="shared" si="102"/>
        <v>0</v>
      </c>
      <c r="HH21" s="152">
        <f t="shared" si="103"/>
        <v>0</v>
      </c>
      <c r="HI21" s="24">
        <f t="shared" ref="HI21" si="314">SUM(HI10,HI11,HI12,HI13,HI20)</f>
        <v>0</v>
      </c>
      <c r="HJ21" s="21">
        <f t="shared" ref="HJ21:IW21" si="315">SUM(HJ10,HJ11,HJ12,HJ13,HJ20)</f>
        <v>0</v>
      </c>
      <c r="HK21" s="152">
        <f t="shared" si="104"/>
        <v>0</v>
      </c>
      <c r="HL21" s="21">
        <f t="shared" ref="HL21" si="316">SUM(HL10,HL11,HL12,HL13,HL20)</f>
        <v>0</v>
      </c>
      <c r="HM21" s="21">
        <f t="shared" si="315"/>
        <v>0</v>
      </c>
      <c r="HN21" s="152">
        <f t="shared" si="105"/>
        <v>0</v>
      </c>
      <c r="HO21" s="22">
        <f t="shared" si="106"/>
        <v>0</v>
      </c>
      <c r="HP21" s="21">
        <f t="shared" si="107"/>
        <v>0</v>
      </c>
      <c r="HQ21" s="152">
        <f t="shared" si="108"/>
        <v>0</v>
      </c>
      <c r="HR21" s="24">
        <f t="shared" ref="HR21:HS21" si="317">SUM(HR10,HR11,HR12,HR13,HR20)</f>
        <v>0</v>
      </c>
      <c r="HS21" s="21">
        <f t="shared" si="317"/>
        <v>0</v>
      </c>
      <c r="HT21" s="152">
        <f t="shared" si="109"/>
        <v>0</v>
      </c>
      <c r="HU21" s="22">
        <f t="shared" si="110"/>
        <v>0</v>
      </c>
      <c r="HV21" s="21">
        <f t="shared" si="111"/>
        <v>0</v>
      </c>
      <c r="HW21" s="21">
        <f t="shared" si="112"/>
        <v>0</v>
      </c>
      <c r="HX21" s="22">
        <f t="shared" si="113"/>
        <v>1005193</v>
      </c>
      <c r="HY21" s="21">
        <f t="shared" si="5"/>
        <v>184</v>
      </c>
      <c r="HZ21" s="152">
        <f t="shared" si="5"/>
        <v>1005377</v>
      </c>
      <c r="IA21" s="24">
        <f t="shared" ref="IA21" si="318">SUM(IA10,IA11,IA12,IA13,IA20)</f>
        <v>150000</v>
      </c>
      <c r="IB21" s="21">
        <f t="shared" si="315"/>
        <v>0</v>
      </c>
      <c r="IC21" s="152">
        <f t="shared" si="114"/>
        <v>150000</v>
      </c>
      <c r="ID21" s="21">
        <f t="shared" ref="ID21" si="319">SUM(ID10,ID11,ID12,ID13,ID20)</f>
        <v>1614013</v>
      </c>
      <c r="IE21" s="21">
        <f t="shared" si="315"/>
        <v>-259158</v>
      </c>
      <c r="IF21" s="152">
        <f t="shared" si="115"/>
        <v>1354855</v>
      </c>
      <c r="IG21" s="21">
        <f t="shared" ref="IG21" si="320">SUM(IG10,IG11,IG12,IG13,IG20)</f>
        <v>100000</v>
      </c>
      <c r="IH21" s="21">
        <f t="shared" si="315"/>
        <v>0</v>
      </c>
      <c r="II21" s="152">
        <f t="shared" si="116"/>
        <v>100000</v>
      </c>
      <c r="IJ21" s="22">
        <f t="shared" si="117"/>
        <v>1714013</v>
      </c>
      <c r="IK21" s="21">
        <f t="shared" si="118"/>
        <v>-259158</v>
      </c>
      <c r="IL21" s="152">
        <f t="shared" si="119"/>
        <v>1454855</v>
      </c>
      <c r="IM21" s="24">
        <f t="shared" ref="IM21" si="321">SUM(IM10,IM11,IM12,IM13,IM20)</f>
        <v>70900</v>
      </c>
      <c r="IN21" s="21">
        <f t="shared" si="315"/>
        <v>0</v>
      </c>
      <c r="IO21" s="152">
        <f t="shared" si="120"/>
        <v>70900</v>
      </c>
      <c r="IP21" s="21">
        <f t="shared" ref="IP21" si="322">SUM(IP10,IP11,IP12,IP13,IP20)</f>
        <v>18000</v>
      </c>
      <c r="IQ21" s="21">
        <f t="shared" si="315"/>
        <v>0</v>
      </c>
      <c r="IR21" s="152">
        <f t="shared" si="121"/>
        <v>18000</v>
      </c>
      <c r="IS21" s="21">
        <f t="shared" ref="IS21" si="323">SUM(IS10,IS11,IS12,IS13,IS20)</f>
        <v>0</v>
      </c>
      <c r="IT21" s="21">
        <f t="shared" si="315"/>
        <v>0</v>
      </c>
      <c r="IU21" s="152">
        <f t="shared" si="122"/>
        <v>0</v>
      </c>
      <c r="IV21" s="21">
        <f t="shared" ref="IV21" si="324">SUM(IV10,IV11,IV12,IV13,IV20)</f>
        <v>8000</v>
      </c>
      <c r="IW21" s="21">
        <f t="shared" si="315"/>
        <v>0</v>
      </c>
      <c r="IX21" s="152">
        <f t="shared" si="123"/>
        <v>8000</v>
      </c>
      <c r="IY21" s="21">
        <f t="shared" si="124"/>
        <v>96900</v>
      </c>
      <c r="IZ21" s="21">
        <f t="shared" si="124"/>
        <v>0</v>
      </c>
      <c r="JA21" s="21">
        <f t="shared" si="125"/>
        <v>96900</v>
      </c>
      <c r="JB21" s="22">
        <f t="shared" si="126"/>
        <v>1960913</v>
      </c>
      <c r="JC21" s="21">
        <f t="shared" si="127"/>
        <v>-259158</v>
      </c>
      <c r="JD21" s="152">
        <f t="shared" si="128"/>
        <v>1701755</v>
      </c>
      <c r="JE21" s="24">
        <f t="shared" ref="JE21" si="325">SUM(JE10,JE11,JE12,JE13,JE20)</f>
        <v>0</v>
      </c>
      <c r="JF21" s="21">
        <f t="shared" ref="JF21:KA21" si="326">SUM(JF10,JF11,JF12,JF13,JF20)</f>
        <v>0</v>
      </c>
      <c r="JG21" s="152">
        <f t="shared" si="129"/>
        <v>0</v>
      </c>
      <c r="JH21" s="21">
        <f t="shared" ref="JH21" si="327">SUM(JH10,JH11,JH12,JH13,JH20)</f>
        <v>0</v>
      </c>
      <c r="JI21" s="21">
        <f t="shared" si="326"/>
        <v>0</v>
      </c>
      <c r="JJ21" s="152">
        <f t="shared" si="130"/>
        <v>0</v>
      </c>
      <c r="JK21" s="21">
        <f t="shared" ref="JK21" si="328">SUM(JK10,JK11,JK12,JK13,JK20)</f>
        <v>0</v>
      </c>
      <c r="JL21" s="21">
        <f t="shared" si="326"/>
        <v>0</v>
      </c>
      <c r="JM21" s="152">
        <f t="shared" si="131"/>
        <v>0</v>
      </c>
      <c r="JN21" s="22">
        <f t="shared" ref="JN21" si="329">SUM(JN10,JN11,JN12,JN13,JN20)</f>
        <v>0</v>
      </c>
      <c r="JO21" s="21">
        <f t="shared" si="326"/>
        <v>0</v>
      </c>
      <c r="JP21" s="152">
        <f t="shared" si="132"/>
        <v>0</v>
      </c>
      <c r="JQ21" s="22">
        <f t="shared" ref="JQ21" si="330">SUM(JQ10,JQ11,JQ12,JQ13,JQ20)</f>
        <v>0</v>
      </c>
      <c r="JR21" s="21">
        <f t="shared" si="326"/>
        <v>0</v>
      </c>
      <c r="JS21" s="152">
        <f t="shared" si="133"/>
        <v>0</v>
      </c>
      <c r="JT21" s="22">
        <f t="shared" si="134"/>
        <v>0</v>
      </c>
      <c r="JU21" s="21">
        <f t="shared" si="135"/>
        <v>0</v>
      </c>
      <c r="JV21" s="152">
        <f t="shared" si="136"/>
        <v>0</v>
      </c>
      <c r="JW21" s="24">
        <f t="shared" ref="JW21" si="331">SUM(JW10,JW11,JW12,JW13,JW20)</f>
        <v>0</v>
      </c>
      <c r="JX21" s="21">
        <f t="shared" si="326"/>
        <v>0</v>
      </c>
      <c r="JY21" s="152">
        <f t="shared" si="137"/>
        <v>0</v>
      </c>
      <c r="JZ21" s="21">
        <f t="shared" ref="JZ21" si="332">SUM(JZ10,JZ11,JZ12,JZ13,JZ20)</f>
        <v>0</v>
      </c>
      <c r="KA21" s="21">
        <f t="shared" si="326"/>
        <v>0</v>
      </c>
      <c r="KB21" s="152">
        <f t="shared" si="138"/>
        <v>0</v>
      </c>
      <c r="KC21" s="22">
        <f t="shared" si="139"/>
        <v>0</v>
      </c>
      <c r="KD21" s="21">
        <f t="shared" si="6"/>
        <v>0</v>
      </c>
      <c r="KE21" s="21">
        <f t="shared" si="6"/>
        <v>0</v>
      </c>
      <c r="KF21" s="22">
        <f t="shared" si="183"/>
        <v>0</v>
      </c>
      <c r="KG21" s="21">
        <f t="shared" si="184"/>
        <v>0</v>
      </c>
      <c r="KH21" s="152">
        <f t="shared" si="7"/>
        <v>0</v>
      </c>
      <c r="KI21" s="166">
        <f>SUM(KI10,KI11,KI12,KI13,KI20)</f>
        <v>12055</v>
      </c>
      <c r="KJ21" s="23">
        <f>SUM(KJ10,KJ11,KJ12,KJ13,KJ20)</f>
        <v>0</v>
      </c>
      <c r="KK21" s="152">
        <f t="shared" si="140"/>
        <v>12055</v>
      </c>
      <c r="KL21" s="139">
        <f>SUM(KL10,KL11,KL12,KL13,KL20)</f>
        <v>0</v>
      </c>
      <c r="KM21" s="23">
        <f>SUM(KM10,KM11,KM12,KM13,KM20)</f>
        <v>0</v>
      </c>
      <c r="KN21" s="152">
        <f t="shared" si="141"/>
        <v>0</v>
      </c>
      <c r="KO21" s="116">
        <f>SUM(KO10,KO11,KO12,KO13,KO20)</f>
        <v>22800</v>
      </c>
      <c r="KP21" s="23">
        <f>SUM(KP10,KP11,KP12,KP13,KP20)</f>
        <v>0</v>
      </c>
      <c r="KQ21" s="152">
        <f t="shared" si="142"/>
        <v>22800</v>
      </c>
      <c r="KR21" s="116">
        <f t="shared" si="143"/>
        <v>34855</v>
      </c>
      <c r="KS21" s="23">
        <f t="shared" si="144"/>
        <v>0</v>
      </c>
      <c r="KT21" s="23">
        <f t="shared" si="145"/>
        <v>34855</v>
      </c>
      <c r="KU21" s="116">
        <f>SUM(KU10,KU11,KU12,KU13,KU20)</f>
        <v>0</v>
      </c>
      <c r="KV21" s="23">
        <f>SUM(KV10,KV11,KV12,KV13,KV20)</f>
        <v>0</v>
      </c>
      <c r="KW21" s="152">
        <f t="shared" si="146"/>
        <v>0</v>
      </c>
      <c r="KX21" s="116">
        <f>SUM(KX10,KX11,KX12,KX13,KX20)</f>
        <v>0</v>
      </c>
      <c r="KY21" s="23">
        <f>SUM(KY10,KY11,KY12,KY13,KY20)</f>
        <v>0</v>
      </c>
      <c r="KZ21" s="152">
        <f t="shared" si="147"/>
        <v>0</v>
      </c>
      <c r="LA21" s="116">
        <f t="shared" si="148"/>
        <v>0</v>
      </c>
      <c r="LB21" s="23">
        <f t="shared" si="149"/>
        <v>0</v>
      </c>
      <c r="LC21" s="175">
        <f t="shared" si="150"/>
        <v>0</v>
      </c>
      <c r="LD21" s="116">
        <f t="shared" si="8"/>
        <v>34855</v>
      </c>
      <c r="LE21" s="23">
        <f t="shared" si="9"/>
        <v>0</v>
      </c>
      <c r="LF21" s="23">
        <f t="shared" si="9"/>
        <v>34855</v>
      </c>
      <c r="LG21" s="22">
        <f t="shared" si="10"/>
        <v>15319272</v>
      </c>
      <c r="LH21" s="21">
        <f t="shared" si="11"/>
        <v>-2346</v>
      </c>
      <c r="LI21" s="21">
        <f t="shared" si="11"/>
        <v>15316926</v>
      </c>
      <c r="LJ21" s="22">
        <f t="shared" si="12"/>
        <v>27038446</v>
      </c>
      <c r="LK21" s="21">
        <f t="shared" si="13"/>
        <v>-2346</v>
      </c>
      <c r="LL21" s="152">
        <f t="shared" si="13"/>
        <v>27036100</v>
      </c>
      <c r="LM21" s="24"/>
    </row>
    <row r="22" spans="1:325" s="21" customFormat="1" ht="16.5" thickBot="1" x14ac:dyDescent="0.3">
      <c r="A22" s="18">
        <v>13</v>
      </c>
      <c r="B22" s="19" t="s">
        <v>190</v>
      </c>
      <c r="C22" s="48" t="s">
        <v>157</v>
      </c>
      <c r="D22" s="21">
        <v>20000</v>
      </c>
      <c r="F22" s="152">
        <f t="shared" si="14"/>
        <v>20000</v>
      </c>
      <c r="G22" s="24"/>
      <c r="I22" s="152">
        <f t="shared" si="15"/>
        <v>0</v>
      </c>
      <c r="L22" s="152">
        <f t="shared" si="16"/>
        <v>0</v>
      </c>
      <c r="O22" s="152">
        <f t="shared" si="17"/>
        <v>0</v>
      </c>
      <c r="P22" s="21">
        <v>1073</v>
      </c>
      <c r="R22" s="152">
        <f t="shared" si="18"/>
        <v>1073</v>
      </c>
      <c r="U22" s="152">
        <f t="shared" si="19"/>
        <v>0</v>
      </c>
      <c r="X22" s="152">
        <f t="shared" si="20"/>
        <v>0</v>
      </c>
      <c r="AA22" s="152">
        <f t="shared" si="21"/>
        <v>0</v>
      </c>
      <c r="AB22" s="21">
        <f t="shared" si="180"/>
        <v>1073</v>
      </c>
      <c r="AC22" s="21">
        <f t="shared" si="180"/>
        <v>0</v>
      </c>
      <c r="AD22" s="152">
        <f t="shared" si="0"/>
        <v>1073</v>
      </c>
      <c r="AE22" s="24"/>
      <c r="AG22" s="152">
        <f t="shared" si="22"/>
        <v>0</v>
      </c>
      <c r="AH22" s="21">
        <f t="shared" si="23"/>
        <v>21073</v>
      </c>
      <c r="AI22" s="21">
        <f t="shared" si="23"/>
        <v>0</v>
      </c>
      <c r="AJ22" s="152">
        <f t="shared" si="24"/>
        <v>21073</v>
      </c>
      <c r="AK22" s="24">
        <v>145602</v>
      </c>
      <c r="AM22" s="152">
        <f t="shared" si="25"/>
        <v>145602</v>
      </c>
      <c r="AP22" s="152">
        <f t="shared" si="26"/>
        <v>0</v>
      </c>
      <c r="AQ22" s="24"/>
      <c r="AS22" s="152">
        <f t="shared" si="27"/>
        <v>0</v>
      </c>
      <c r="AV22" s="152">
        <f t="shared" si="28"/>
        <v>0</v>
      </c>
      <c r="AY22" s="152">
        <f t="shared" si="29"/>
        <v>0</v>
      </c>
      <c r="AZ22" s="21">
        <f t="shared" si="30"/>
        <v>145602</v>
      </c>
      <c r="BA22" s="21">
        <f t="shared" si="31"/>
        <v>0</v>
      </c>
      <c r="BB22" s="152">
        <f t="shared" si="32"/>
        <v>145602</v>
      </c>
      <c r="BC22" s="24"/>
      <c r="BE22" s="152">
        <f t="shared" si="33"/>
        <v>0</v>
      </c>
      <c r="BH22" s="152">
        <f t="shared" si="34"/>
        <v>0</v>
      </c>
      <c r="BK22" s="152">
        <f t="shared" si="35"/>
        <v>0</v>
      </c>
      <c r="BN22" s="152">
        <f t="shared" si="36"/>
        <v>0</v>
      </c>
      <c r="BQ22" s="152">
        <f t="shared" si="37"/>
        <v>0</v>
      </c>
      <c r="BT22" s="152">
        <f t="shared" si="38"/>
        <v>0</v>
      </c>
      <c r="BW22" s="152">
        <f t="shared" si="39"/>
        <v>0</v>
      </c>
      <c r="BZ22" s="152">
        <f t="shared" si="40"/>
        <v>0</v>
      </c>
      <c r="CA22" s="22">
        <f t="shared" si="41"/>
        <v>0</v>
      </c>
      <c r="CB22" s="21">
        <f t="shared" si="42"/>
        <v>0</v>
      </c>
      <c r="CC22" s="152">
        <f t="shared" si="1"/>
        <v>0</v>
      </c>
      <c r="CD22" s="24"/>
      <c r="CF22" s="152">
        <f t="shared" si="43"/>
        <v>0</v>
      </c>
      <c r="CI22" s="152">
        <f t="shared" si="44"/>
        <v>0</v>
      </c>
      <c r="CL22" s="152">
        <f t="shared" si="45"/>
        <v>0</v>
      </c>
      <c r="CO22" s="152">
        <f t="shared" si="46"/>
        <v>0</v>
      </c>
      <c r="CP22" s="22">
        <f t="shared" si="47"/>
        <v>0</v>
      </c>
      <c r="CQ22" s="21">
        <f t="shared" si="151"/>
        <v>0</v>
      </c>
      <c r="CR22" s="152">
        <f t="shared" si="48"/>
        <v>0</v>
      </c>
      <c r="CS22" s="24"/>
      <c r="CU22" s="152">
        <f t="shared" si="49"/>
        <v>0</v>
      </c>
      <c r="CX22" s="152">
        <f t="shared" si="50"/>
        <v>0</v>
      </c>
      <c r="DA22" s="152">
        <f t="shared" si="51"/>
        <v>0</v>
      </c>
      <c r="DD22" s="152">
        <f t="shared" si="52"/>
        <v>0</v>
      </c>
      <c r="DG22" s="152">
        <f t="shared" si="53"/>
        <v>0</v>
      </c>
      <c r="DH22" s="22">
        <f t="shared" si="54"/>
        <v>0</v>
      </c>
      <c r="DI22" s="21">
        <f t="shared" si="55"/>
        <v>0</v>
      </c>
      <c r="DJ22" s="152">
        <f t="shared" si="2"/>
        <v>0</v>
      </c>
      <c r="DK22" s="24"/>
      <c r="DM22" s="152">
        <f t="shared" si="56"/>
        <v>0</v>
      </c>
      <c r="DP22" s="152">
        <f t="shared" si="57"/>
        <v>0</v>
      </c>
      <c r="DS22" s="152">
        <f t="shared" si="58"/>
        <v>0</v>
      </c>
      <c r="DT22" s="21">
        <f t="shared" si="59"/>
        <v>0</v>
      </c>
      <c r="DU22" s="21">
        <f t="shared" si="3"/>
        <v>0</v>
      </c>
      <c r="DV22" s="152">
        <f t="shared" si="3"/>
        <v>0</v>
      </c>
      <c r="DW22" s="24"/>
      <c r="DY22" s="152">
        <f t="shared" si="60"/>
        <v>0</v>
      </c>
      <c r="EB22" s="152">
        <f t="shared" si="61"/>
        <v>0</v>
      </c>
      <c r="EE22" s="152">
        <f t="shared" si="62"/>
        <v>0</v>
      </c>
      <c r="EH22" s="152">
        <f t="shared" si="63"/>
        <v>0</v>
      </c>
      <c r="EK22" s="152">
        <f t="shared" si="64"/>
        <v>0</v>
      </c>
      <c r="EL22" s="22">
        <f t="shared" si="65"/>
        <v>0</v>
      </c>
      <c r="EM22" s="21">
        <f t="shared" si="66"/>
        <v>0</v>
      </c>
      <c r="EN22" s="152">
        <f t="shared" si="67"/>
        <v>0</v>
      </c>
      <c r="EO22" s="24"/>
      <c r="EQ22" s="152">
        <f t="shared" si="68"/>
        <v>0</v>
      </c>
      <c r="ET22" s="152">
        <f t="shared" si="69"/>
        <v>0</v>
      </c>
      <c r="EW22" s="152">
        <f t="shared" si="70"/>
        <v>0</v>
      </c>
      <c r="EZ22" s="152">
        <f t="shared" si="71"/>
        <v>0</v>
      </c>
      <c r="FA22" s="22">
        <f t="shared" si="72"/>
        <v>0</v>
      </c>
      <c r="FB22" s="21">
        <f t="shared" si="73"/>
        <v>0</v>
      </c>
      <c r="FC22" s="152">
        <f t="shared" si="74"/>
        <v>0</v>
      </c>
      <c r="FD22" s="24"/>
      <c r="FF22" s="152">
        <f t="shared" si="75"/>
        <v>0</v>
      </c>
      <c r="FG22" s="21">
        <f t="shared" si="76"/>
        <v>0</v>
      </c>
      <c r="FH22" s="21">
        <f t="shared" si="76"/>
        <v>0</v>
      </c>
      <c r="FI22" s="152">
        <f t="shared" si="77"/>
        <v>0</v>
      </c>
      <c r="FJ22" s="24"/>
      <c r="FL22" s="152">
        <f t="shared" si="78"/>
        <v>0</v>
      </c>
      <c r="FM22" s="22">
        <f t="shared" si="79"/>
        <v>0</v>
      </c>
      <c r="FN22" s="21">
        <f t="shared" si="80"/>
        <v>0</v>
      </c>
      <c r="FO22" s="21">
        <f t="shared" si="81"/>
        <v>0</v>
      </c>
      <c r="FP22" s="22">
        <f t="shared" si="181"/>
        <v>0</v>
      </c>
      <c r="FQ22" s="21">
        <f t="shared" si="182"/>
        <v>0</v>
      </c>
      <c r="FR22" s="152">
        <f t="shared" si="4"/>
        <v>0</v>
      </c>
      <c r="FS22" s="24"/>
      <c r="FU22" s="152">
        <f t="shared" si="82"/>
        <v>0</v>
      </c>
      <c r="FX22" s="152">
        <f t="shared" si="83"/>
        <v>0</v>
      </c>
      <c r="GA22" s="152">
        <f t="shared" si="84"/>
        <v>0</v>
      </c>
      <c r="GD22" s="152">
        <f t="shared" si="85"/>
        <v>0</v>
      </c>
      <c r="GG22" s="152">
        <f t="shared" si="86"/>
        <v>0</v>
      </c>
      <c r="GH22" s="21">
        <f t="shared" si="87"/>
        <v>0</v>
      </c>
      <c r="GI22" s="21">
        <f t="shared" si="88"/>
        <v>0</v>
      </c>
      <c r="GJ22" s="152">
        <f t="shared" si="89"/>
        <v>0</v>
      </c>
      <c r="GK22" s="24"/>
      <c r="GM22" s="152">
        <f t="shared" si="90"/>
        <v>0</v>
      </c>
      <c r="GN22" s="22">
        <f t="shared" si="91"/>
        <v>0</v>
      </c>
      <c r="GO22" s="21">
        <f t="shared" si="92"/>
        <v>0</v>
      </c>
      <c r="GP22" s="152">
        <f t="shared" si="93"/>
        <v>0</v>
      </c>
      <c r="GQ22" s="24"/>
      <c r="GS22" s="152">
        <f t="shared" si="94"/>
        <v>0</v>
      </c>
      <c r="GV22" s="152">
        <f t="shared" si="95"/>
        <v>0</v>
      </c>
      <c r="GW22" s="22">
        <f t="shared" si="96"/>
        <v>0</v>
      </c>
      <c r="GX22" s="21">
        <f t="shared" si="97"/>
        <v>0</v>
      </c>
      <c r="GY22" s="152">
        <f t="shared" si="98"/>
        <v>0</v>
      </c>
      <c r="GZ22" s="24"/>
      <c r="HB22" s="152">
        <f t="shared" si="99"/>
        <v>0</v>
      </c>
      <c r="HC22" s="21">
        <v>439944</v>
      </c>
      <c r="HD22" s="21">
        <f>936702+8925</f>
        <v>945627</v>
      </c>
      <c r="HE22" s="152">
        <f t="shared" si="100"/>
        <v>1385571</v>
      </c>
      <c r="HF22" s="22">
        <f t="shared" si="101"/>
        <v>439944</v>
      </c>
      <c r="HG22" s="21">
        <f t="shared" si="102"/>
        <v>945627</v>
      </c>
      <c r="HH22" s="152">
        <f t="shared" si="103"/>
        <v>1385571</v>
      </c>
      <c r="HI22" s="24"/>
      <c r="HK22" s="152">
        <f t="shared" si="104"/>
        <v>0</v>
      </c>
      <c r="HN22" s="152">
        <f t="shared" si="105"/>
        <v>0</v>
      </c>
      <c r="HO22" s="22">
        <f t="shared" si="106"/>
        <v>0</v>
      </c>
      <c r="HP22" s="21">
        <f t="shared" si="107"/>
        <v>0</v>
      </c>
      <c r="HQ22" s="152">
        <f t="shared" si="108"/>
        <v>0</v>
      </c>
      <c r="HR22" s="24"/>
      <c r="HT22" s="152">
        <f t="shared" si="109"/>
        <v>0</v>
      </c>
      <c r="HU22" s="22">
        <f t="shared" si="110"/>
        <v>0</v>
      </c>
      <c r="HV22" s="21">
        <f t="shared" si="111"/>
        <v>0</v>
      </c>
      <c r="HW22" s="21">
        <f t="shared" si="112"/>
        <v>0</v>
      </c>
      <c r="HX22" s="22">
        <f t="shared" si="113"/>
        <v>439944</v>
      </c>
      <c r="HY22" s="21">
        <f t="shared" si="5"/>
        <v>945627</v>
      </c>
      <c r="HZ22" s="152">
        <f t="shared" si="5"/>
        <v>1385571</v>
      </c>
      <c r="IA22" s="24"/>
      <c r="IC22" s="152">
        <f t="shared" si="114"/>
        <v>0</v>
      </c>
      <c r="IF22" s="152">
        <f t="shared" si="115"/>
        <v>0</v>
      </c>
      <c r="II22" s="152">
        <f t="shared" si="116"/>
        <v>0</v>
      </c>
      <c r="IJ22" s="22">
        <f t="shared" si="117"/>
        <v>0</v>
      </c>
      <c r="IK22" s="21">
        <f t="shared" si="118"/>
        <v>0</v>
      </c>
      <c r="IL22" s="152">
        <f t="shared" si="119"/>
        <v>0</v>
      </c>
      <c r="IM22" s="24"/>
      <c r="IO22" s="152">
        <f t="shared" si="120"/>
        <v>0</v>
      </c>
      <c r="IR22" s="152">
        <f t="shared" si="121"/>
        <v>0</v>
      </c>
      <c r="IU22" s="152">
        <f t="shared" si="122"/>
        <v>0</v>
      </c>
      <c r="IX22" s="152">
        <f t="shared" si="123"/>
        <v>0</v>
      </c>
      <c r="IY22" s="21">
        <f t="shared" si="124"/>
        <v>0</v>
      </c>
      <c r="IZ22" s="21">
        <f t="shared" si="124"/>
        <v>0</v>
      </c>
      <c r="JA22" s="21">
        <f t="shared" si="125"/>
        <v>0</v>
      </c>
      <c r="JB22" s="22">
        <f t="shared" si="126"/>
        <v>0</v>
      </c>
      <c r="JC22" s="21">
        <f t="shared" si="127"/>
        <v>0</v>
      </c>
      <c r="JD22" s="152">
        <f t="shared" si="128"/>
        <v>0</v>
      </c>
      <c r="JE22" s="24"/>
      <c r="JG22" s="152">
        <f t="shared" si="129"/>
        <v>0</v>
      </c>
      <c r="JJ22" s="152">
        <f t="shared" si="130"/>
        <v>0</v>
      </c>
      <c r="JM22" s="152">
        <f t="shared" si="131"/>
        <v>0</v>
      </c>
      <c r="JN22" s="22"/>
      <c r="JP22" s="152">
        <f t="shared" si="132"/>
        <v>0</v>
      </c>
      <c r="JQ22" s="22"/>
      <c r="JS22" s="152">
        <f t="shared" si="133"/>
        <v>0</v>
      </c>
      <c r="JT22" s="22">
        <f t="shared" si="134"/>
        <v>0</v>
      </c>
      <c r="JU22" s="21">
        <f t="shared" si="135"/>
        <v>0</v>
      </c>
      <c r="JV22" s="152">
        <f t="shared" si="136"/>
        <v>0</v>
      </c>
      <c r="JW22" s="24"/>
      <c r="JY22" s="152">
        <f t="shared" si="137"/>
        <v>0</v>
      </c>
      <c r="KB22" s="152">
        <f t="shared" si="138"/>
        <v>0</v>
      </c>
      <c r="KC22" s="22">
        <f t="shared" si="139"/>
        <v>0</v>
      </c>
      <c r="KD22" s="21">
        <f t="shared" si="6"/>
        <v>0</v>
      </c>
      <c r="KE22" s="21">
        <f t="shared" si="6"/>
        <v>0</v>
      </c>
      <c r="KF22" s="22">
        <f t="shared" si="183"/>
        <v>0</v>
      </c>
      <c r="KG22" s="21">
        <f t="shared" si="184"/>
        <v>0</v>
      </c>
      <c r="KH22" s="152">
        <f t="shared" si="7"/>
        <v>0</v>
      </c>
      <c r="KI22" s="166">
        <v>3348</v>
      </c>
      <c r="KJ22" s="23"/>
      <c r="KK22" s="152">
        <f t="shared" si="140"/>
        <v>3348</v>
      </c>
      <c r="KL22" s="116"/>
      <c r="KM22" s="23"/>
      <c r="KN22" s="152">
        <f t="shared" si="141"/>
        <v>0</v>
      </c>
      <c r="KO22" s="116">
        <v>3140</v>
      </c>
      <c r="KP22" s="23"/>
      <c r="KQ22" s="152">
        <f t="shared" si="142"/>
        <v>3140</v>
      </c>
      <c r="KR22" s="116">
        <f t="shared" si="143"/>
        <v>6488</v>
      </c>
      <c r="KS22" s="23">
        <f t="shared" si="144"/>
        <v>0</v>
      </c>
      <c r="KT22" s="23">
        <f t="shared" si="145"/>
        <v>6488</v>
      </c>
      <c r="KU22" s="116"/>
      <c r="KV22" s="23"/>
      <c r="KW22" s="152">
        <f t="shared" si="146"/>
        <v>0</v>
      </c>
      <c r="KX22" s="116">
        <v>8328</v>
      </c>
      <c r="KY22" s="23"/>
      <c r="KZ22" s="152">
        <f t="shared" si="147"/>
        <v>8328</v>
      </c>
      <c r="LA22" s="116">
        <f t="shared" si="148"/>
        <v>8328</v>
      </c>
      <c r="LB22" s="23">
        <f t="shared" si="149"/>
        <v>0</v>
      </c>
      <c r="LC22" s="175">
        <f t="shared" si="150"/>
        <v>8328</v>
      </c>
      <c r="LD22" s="116">
        <f t="shared" si="8"/>
        <v>14816</v>
      </c>
      <c r="LE22" s="23">
        <f t="shared" si="9"/>
        <v>0</v>
      </c>
      <c r="LF22" s="23">
        <f t="shared" si="9"/>
        <v>14816</v>
      </c>
      <c r="LG22" s="22">
        <f t="shared" si="10"/>
        <v>454760</v>
      </c>
      <c r="LH22" s="21">
        <f t="shared" si="11"/>
        <v>945627</v>
      </c>
      <c r="LI22" s="21">
        <f t="shared" si="11"/>
        <v>1400387</v>
      </c>
      <c r="LJ22" s="22">
        <f t="shared" si="12"/>
        <v>621435</v>
      </c>
      <c r="LK22" s="21">
        <f t="shared" si="13"/>
        <v>945627</v>
      </c>
      <c r="LL22" s="152">
        <f t="shared" si="13"/>
        <v>1567062</v>
      </c>
      <c r="LM22" s="24"/>
    </row>
    <row r="23" spans="1:325" s="21" customFormat="1" ht="16.5" thickBot="1" x14ac:dyDescent="0.3">
      <c r="A23" s="18">
        <v>14</v>
      </c>
      <c r="B23" s="19" t="s">
        <v>191</v>
      </c>
      <c r="C23" s="48" t="s">
        <v>158</v>
      </c>
      <c r="F23" s="152">
        <f t="shared" si="14"/>
        <v>0</v>
      </c>
      <c r="G23" s="24"/>
      <c r="I23" s="152">
        <f t="shared" si="15"/>
        <v>0</v>
      </c>
      <c r="L23" s="152">
        <f t="shared" si="16"/>
        <v>0</v>
      </c>
      <c r="O23" s="152">
        <f t="shared" si="17"/>
        <v>0</v>
      </c>
      <c r="R23" s="152">
        <f t="shared" si="18"/>
        <v>0</v>
      </c>
      <c r="U23" s="152">
        <f t="shared" si="19"/>
        <v>0</v>
      </c>
      <c r="X23" s="152">
        <f t="shared" si="20"/>
        <v>0</v>
      </c>
      <c r="Z23" s="21">
        <f>7469+1064</f>
        <v>8533</v>
      </c>
      <c r="AA23" s="152">
        <f t="shared" si="21"/>
        <v>8533</v>
      </c>
      <c r="AB23" s="21">
        <f t="shared" si="180"/>
        <v>0</v>
      </c>
      <c r="AC23" s="21">
        <f t="shared" si="180"/>
        <v>8533</v>
      </c>
      <c r="AD23" s="152">
        <f t="shared" si="0"/>
        <v>8533</v>
      </c>
      <c r="AE23" s="24"/>
      <c r="AG23" s="152">
        <f t="shared" si="22"/>
        <v>0</v>
      </c>
      <c r="AH23" s="21">
        <f t="shared" si="23"/>
        <v>0</v>
      </c>
      <c r="AI23" s="21">
        <f t="shared" si="23"/>
        <v>8533</v>
      </c>
      <c r="AJ23" s="152">
        <f t="shared" si="24"/>
        <v>8533</v>
      </c>
      <c r="AK23" s="24">
        <v>33898</v>
      </c>
      <c r="AM23" s="152">
        <f t="shared" si="25"/>
        <v>33898</v>
      </c>
      <c r="AP23" s="152">
        <f t="shared" si="26"/>
        <v>0</v>
      </c>
      <c r="AQ23" s="24"/>
      <c r="AS23" s="152">
        <f t="shared" si="27"/>
        <v>0</v>
      </c>
      <c r="AV23" s="152">
        <f t="shared" si="28"/>
        <v>0</v>
      </c>
      <c r="AY23" s="152">
        <f t="shared" si="29"/>
        <v>0</v>
      </c>
      <c r="AZ23" s="21">
        <f t="shared" si="30"/>
        <v>33898</v>
      </c>
      <c r="BA23" s="21">
        <f t="shared" si="31"/>
        <v>0</v>
      </c>
      <c r="BB23" s="152">
        <f t="shared" si="32"/>
        <v>33898</v>
      </c>
      <c r="BC23" s="24"/>
      <c r="BE23" s="152">
        <f t="shared" si="33"/>
        <v>0</v>
      </c>
      <c r="BH23" s="152">
        <f t="shared" si="34"/>
        <v>0</v>
      </c>
      <c r="BK23" s="152">
        <f t="shared" si="35"/>
        <v>0</v>
      </c>
      <c r="BN23" s="152">
        <f t="shared" si="36"/>
        <v>0</v>
      </c>
      <c r="BQ23" s="152">
        <f t="shared" si="37"/>
        <v>0</v>
      </c>
      <c r="BT23" s="152">
        <f t="shared" si="38"/>
        <v>0</v>
      </c>
      <c r="BW23" s="152">
        <f t="shared" si="39"/>
        <v>0</v>
      </c>
      <c r="BZ23" s="152">
        <f t="shared" si="40"/>
        <v>0</v>
      </c>
      <c r="CA23" s="22">
        <f t="shared" si="41"/>
        <v>0</v>
      </c>
      <c r="CB23" s="21">
        <f t="shared" si="42"/>
        <v>0</v>
      </c>
      <c r="CC23" s="152">
        <f t="shared" si="1"/>
        <v>0</v>
      </c>
      <c r="CD23" s="24"/>
      <c r="CF23" s="152">
        <f t="shared" si="43"/>
        <v>0</v>
      </c>
      <c r="CI23" s="152">
        <f t="shared" si="44"/>
        <v>0</v>
      </c>
      <c r="CL23" s="152">
        <f t="shared" si="45"/>
        <v>0</v>
      </c>
      <c r="CO23" s="152">
        <f t="shared" si="46"/>
        <v>0</v>
      </c>
      <c r="CP23" s="22">
        <f t="shared" si="47"/>
        <v>0</v>
      </c>
      <c r="CQ23" s="21">
        <f t="shared" si="151"/>
        <v>0</v>
      </c>
      <c r="CR23" s="152">
        <f t="shared" si="48"/>
        <v>0</v>
      </c>
      <c r="CS23" s="24"/>
      <c r="CU23" s="152">
        <f t="shared" si="49"/>
        <v>0</v>
      </c>
      <c r="CX23" s="152">
        <f t="shared" si="50"/>
        <v>0</v>
      </c>
      <c r="DA23" s="152">
        <f t="shared" si="51"/>
        <v>0</v>
      </c>
      <c r="DD23" s="152">
        <f t="shared" si="52"/>
        <v>0</v>
      </c>
      <c r="DG23" s="152">
        <f t="shared" si="53"/>
        <v>0</v>
      </c>
      <c r="DH23" s="22">
        <f t="shared" si="54"/>
        <v>0</v>
      </c>
      <c r="DI23" s="21">
        <f t="shared" si="55"/>
        <v>0</v>
      </c>
      <c r="DJ23" s="152">
        <f t="shared" si="2"/>
        <v>0</v>
      </c>
      <c r="DK23" s="24"/>
      <c r="DM23" s="152">
        <f t="shared" si="56"/>
        <v>0</v>
      </c>
      <c r="DP23" s="152">
        <f t="shared" si="57"/>
        <v>0</v>
      </c>
      <c r="DS23" s="152">
        <f t="shared" si="58"/>
        <v>0</v>
      </c>
      <c r="DT23" s="21">
        <f t="shared" si="59"/>
        <v>0</v>
      </c>
      <c r="DU23" s="21">
        <f t="shared" si="3"/>
        <v>0</v>
      </c>
      <c r="DV23" s="152">
        <f t="shared" si="3"/>
        <v>0</v>
      </c>
      <c r="DW23" s="24"/>
      <c r="DY23" s="152">
        <f t="shared" si="60"/>
        <v>0</v>
      </c>
      <c r="EB23" s="152">
        <f t="shared" si="61"/>
        <v>0</v>
      </c>
      <c r="EE23" s="152">
        <f t="shared" si="62"/>
        <v>0</v>
      </c>
      <c r="EH23" s="152">
        <f t="shared" si="63"/>
        <v>0</v>
      </c>
      <c r="EK23" s="152">
        <f t="shared" si="64"/>
        <v>0</v>
      </c>
      <c r="EL23" s="22">
        <f t="shared" si="65"/>
        <v>0</v>
      </c>
      <c r="EM23" s="21">
        <f t="shared" si="66"/>
        <v>0</v>
      </c>
      <c r="EN23" s="152">
        <f t="shared" si="67"/>
        <v>0</v>
      </c>
      <c r="EO23" s="24"/>
      <c r="EQ23" s="152">
        <f t="shared" si="68"/>
        <v>0</v>
      </c>
      <c r="ET23" s="152">
        <f t="shared" si="69"/>
        <v>0</v>
      </c>
      <c r="EW23" s="152">
        <f t="shared" si="70"/>
        <v>0</v>
      </c>
      <c r="EZ23" s="152">
        <f t="shared" si="71"/>
        <v>0</v>
      </c>
      <c r="FA23" s="22">
        <f t="shared" si="72"/>
        <v>0</v>
      </c>
      <c r="FB23" s="21">
        <f t="shared" si="73"/>
        <v>0</v>
      </c>
      <c r="FC23" s="152">
        <f t="shared" si="74"/>
        <v>0</v>
      </c>
      <c r="FD23" s="24"/>
      <c r="FF23" s="152">
        <f t="shared" si="75"/>
        <v>0</v>
      </c>
      <c r="FG23" s="21">
        <f t="shared" si="76"/>
        <v>0</v>
      </c>
      <c r="FH23" s="21">
        <f t="shared" si="76"/>
        <v>0</v>
      </c>
      <c r="FI23" s="152">
        <f t="shared" si="77"/>
        <v>0</v>
      </c>
      <c r="FJ23" s="24"/>
      <c r="FL23" s="152">
        <f t="shared" si="78"/>
        <v>0</v>
      </c>
      <c r="FM23" s="22">
        <f t="shared" si="79"/>
        <v>0</v>
      </c>
      <c r="FN23" s="21">
        <f t="shared" si="80"/>
        <v>0</v>
      </c>
      <c r="FO23" s="21">
        <f t="shared" si="81"/>
        <v>0</v>
      </c>
      <c r="FP23" s="22">
        <f t="shared" si="181"/>
        <v>0</v>
      </c>
      <c r="FQ23" s="21">
        <f t="shared" si="182"/>
        <v>0</v>
      </c>
      <c r="FR23" s="152">
        <f t="shared" si="4"/>
        <v>0</v>
      </c>
      <c r="FS23" s="24"/>
      <c r="FU23" s="152">
        <f t="shared" si="82"/>
        <v>0</v>
      </c>
      <c r="FX23" s="152">
        <f t="shared" si="83"/>
        <v>0</v>
      </c>
      <c r="GA23" s="152">
        <f t="shared" si="84"/>
        <v>0</v>
      </c>
      <c r="GD23" s="152">
        <f t="shared" si="85"/>
        <v>0</v>
      </c>
      <c r="GG23" s="152">
        <f t="shared" si="86"/>
        <v>0</v>
      </c>
      <c r="GH23" s="21">
        <f t="shared" si="87"/>
        <v>0</v>
      </c>
      <c r="GI23" s="21">
        <f t="shared" si="88"/>
        <v>0</v>
      </c>
      <c r="GJ23" s="152">
        <f t="shared" si="89"/>
        <v>0</v>
      </c>
      <c r="GK23" s="24"/>
      <c r="GM23" s="152">
        <f t="shared" si="90"/>
        <v>0</v>
      </c>
      <c r="GN23" s="22">
        <f t="shared" si="91"/>
        <v>0</v>
      </c>
      <c r="GO23" s="21">
        <f t="shared" si="92"/>
        <v>0</v>
      </c>
      <c r="GP23" s="152">
        <f t="shared" si="93"/>
        <v>0</v>
      </c>
      <c r="GQ23" s="24">
        <v>6216</v>
      </c>
      <c r="GS23" s="152">
        <f t="shared" si="94"/>
        <v>6216</v>
      </c>
      <c r="GT23" s="21">
        <v>4050742</v>
      </c>
      <c r="GU23" s="21">
        <f>1373+2925</f>
        <v>4298</v>
      </c>
      <c r="GV23" s="152">
        <f t="shared" si="95"/>
        <v>4055040</v>
      </c>
      <c r="GW23" s="22">
        <f t="shared" si="96"/>
        <v>4056958</v>
      </c>
      <c r="GX23" s="21">
        <f t="shared" si="97"/>
        <v>4298</v>
      </c>
      <c r="GY23" s="152">
        <f t="shared" si="98"/>
        <v>4061256</v>
      </c>
      <c r="GZ23" s="24"/>
      <c r="HB23" s="152">
        <f t="shared" si="99"/>
        <v>0</v>
      </c>
      <c r="HE23" s="152">
        <f t="shared" si="100"/>
        <v>0</v>
      </c>
      <c r="HF23" s="22">
        <f t="shared" si="101"/>
        <v>0</v>
      </c>
      <c r="HG23" s="21">
        <f t="shared" si="102"/>
        <v>0</v>
      </c>
      <c r="HH23" s="152">
        <f t="shared" si="103"/>
        <v>0</v>
      </c>
      <c r="HI23" s="24"/>
      <c r="HK23" s="152">
        <f t="shared" si="104"/>
        <v>0</v>
      </c>
      <c r="HN23" s="152">
        <f t="shared" si="105"/>
        <v>0</v>
      </c>
      <c r="HO23" s="22">
        <f t="shared" si="106"/>
        <v>0</v>
      </c>
      <c r="HP23" s="21">
        <f t="shared" si="107"/>
        <v>0</v>
      </c>
      <c r="HQ23" s="152">
        <f t="shared" si="108"/>
        <v>0</v>
      </c>
      <c r="HR23" s="24"/>
      <c r="HT23" s="152">
        <f t="shared" si="109"/>
        <v>0</v>
      </c>
      <c r="HU23" s="22">
        <f t="shared" si="110"/>
        <v>0</v>
      </c>
      <c r="HV23" s="21">
        <f t="shared" si="111"/>
        <v>0</v>
      </c>
      <c r="HW23" s="21">
        <f t="shared" si="112"/>
        <v>0</v>
      </c>
      <c r="HX23" s="22">
        <f t="shared" si="113"/>
        <v>4056958</v>
      </c>
      <c r="HY23" s="21">
        <f t="shared" si="5"/>
        <v>4298</v>
      </c>
      <c r="HZ23" s="152">
        <f t="shared" si="5"/>
        <v>4061256</v>
      </c>
      <c r="IA23" s="24"/>
      <c r="IC23" s="152">
        <f t="shared" si="114"/>
        <v>0</v>
      </c>
      <c r="IF23" s="152">
        <f t="shared" si="115"/>
        <v>0</v>
      </c>
      <c r="II23" s="152">
        <f t="shared" si="116"/>
        <v>0</v>
      </c>
      <c r="IJ23" s="22">
        <f t="shared" si="117"/>
        <v>0</v>
      </c>
      <c r="IK23" s="21">
        <f t="shared" si="118"/>
        <v>0</v>
      </c>
      <c r="IL23" s="152">
        <f t="shared" si="119"/>
        <v>0</v>
      </c>
      <c r="IM23" s="24"/>
      <c r="IO23" s="152">
        <f t="shared" si="120"/>
        <v>0</v>
      </c>
      <c r="IR23" s="152">
        <f t="shared" si="121"/>
        <v>0</v>
      </c>
      <c r="IU23" s="152">
        <f t="shared" si="122"/>
        <v>0</v>
      </c>
      <c r="IX23" s="152">
        <f t="shared" si="123"/>
        <v>0</v>
      </c>
      <c r="IY23" s="21">
        <f t="shared" si="124"/>
        <v>0</v>
      </c>
      <c r="IZ23" s="21">
        <f t="shared" si="124"/>
        <v>0</v>
      </c>
      <c r="JA23" s="21">
        <f t="shared" si="125"/>
        <v>0</v>
      </c>
      <c r="JB23" s="22">
        <f t="shared" si="126"/>
        <v>0</v>
      </c>
      <c r="JC23" s="21">
        <f t="shared" si="127"/>
        <v>0</v>
      </c>
      <c r="JD23" s="152">
        <f t="shared" si="128"/>
        <v>0</v>
      </c>
      <c r="JE23" s="24"/>
      <c r="JG23" s="152">
        <f t="shared" si="129"/>
        <v>0</v>
      </c>
      <c r="JJ23" s="152">
        <f t="shared" si="130"/>
        <v>0</v>
      </c>
      <c r="JM23" s="152">
        <f t="shared" si="131"/>
        <v>0</v>
      </c>
      <c r="JN23" s="22"/>
      <c r="JP23" s="152">
        <f t="shared" si="132"/>
        <v>0</v>
      </c>
      <c r="JQ23" s="22"/>
      <c r="JS23" s="152">
        <f t="shared" si="133"/>
        <v>0</v>
      </c>
      <c r="JT23" s="22">
        <f t="shared" si="134"/>
        <v>0</v>
      </c>
      <c r="JU23" s="21">
        <f t="shared" si="135"/>
        <v>0</v>
      </c>
      <c r="JV23" s="152">
        <f t="shared" si="136"/>
        <v>0</v>
      </c>
      <c r="JW23" s="24"/>
      <c r="JY23" s="152">
        <f t="shared" si="137"/>
        <v>0</v>
      </c>
      <c r="KB23" s="152">
        <f t="shared" si="138"/>
        <v>0</v>
      </c>
      <c r="KC23" s="22">
        <f t="shared" si="139"/>
        <v>0</v>
      </c>
      <c r="KD23" s="21">
        <f t="shared" si="6"/>
        <v>0</v>
      </c>
      <c r="KE23" s="21">
        <f t="shared" si="6"/>
        <v>0</v>
      </c>
      <c r="KF23" s="22">
        <f t="shared" si="183"/>
        <v>0</v>
      </c>
      <c r="KG23" s="21">
        <f t="shared" si="184"/>
        <v>0</v>
      </c>
      <c r="KH23" s="152">
        <f t="shared" si="7"/>
        <v>0</v>
      </c>
      <c r="KI23" s="166"/>
      <c r="KJ23" s="23"/>
      <c r="KK23" s="152">
        <f t="shared" si="140"/>
        <v>0</v>
      </c>
      <c r="KL23" s="116"/>
      <c r="KM23" s="23"/>
      <c r="KN23" s="152">
        <f t="shared" si="141"/>
        <v>0</v>
      </c>
      <c r="KO23" s="116">
        <v>132000</v>
      </c>
      <c r="KP23" s="23"/>
      <c r="KQ23" s="152">
        <f t="shared" si="142"/>
        <v>132000</v>
      </c>
      <c r="KR23" s="116">
        <f t="shared" si="143"/>
        <v>132000</v>
      </c>
      <c r="KS23" s="23">
        <f t="shared" si="144"/>
        <v>0</v>
      </c>
      <c r="KT23" s="23">
        <f t="shared" si="145"/>
        <v>132000</v>
      </c>
      <c r="KU23" s="116"/>
      <c r="KV23" s="23"/>
      <c r="KW23" s="152">
        <f t="shared" si="146"/>
        <v>0</v>
      </c>
      <c r="KX23" s="116"/>
      <c r="KY23" s="23"/>
      <c r="KZ23" s="152">
        <f t="shared" si="147"/>
        <v>0</v>
      </c>
      <c r="LA23" s="116">
        <f t="shared" si="148"/>
        <v>0</v>
      </c>
      <c r="LB23" s="23">
        <f t="shared" si="149"/>
        <v>0</v>
      </c>
      <c r="LC23" s="175">
        <f t="shared" si="150"/>
        <v>0</v>
      </c>
      <c r="LD23" s="116">
        <f t="shared" si="8"/>
        <v>132000</v>
      </c>
      <c r="LE23" s="23">
        <f t="shared" si="9"/>
        <v>0</v>
      </c>
      <c r="LF23" s="23">
        <f t="shared" si="9"/>
        <v>132000</v>
      </c>
      <c r="LG23" s="22">
        <f t="shared" si="10"/>
        <v>4188958</v>
      </c>
      <c r="LH23" s="21">
        <f t="shared" si="11"/>
        <v>4298</v>
      </c>
      <c r="LI23" s="21">
        <f t="shared" si="11"/>
        <v>4193256</v>
      </c>
      <c r="LJ23" s="22">
        <f t="shared" si="12"/>
        <v>4222856</v>
      </c>
      <c r="LK23" s="21">
        <f t="shared" si="13"/>
        <v>12831</v>
      </c>
      <c r="LL23" s="152">
        <f t="shared" si="13"/>
        <v>4235687</v>
      </c>
      <c r="LM23" s="24"/>
    </row>
    <row r="24" spans="1:325" s="50" customFormat="1" x14ac:dyDescent="0.25">
      <c r="A24" s="26">
        <v>15</v>
      </c>
      <c r="B24" s="27" t="s">
        <v>192</v>
      </c>
      <c r="C24" s="49" t="s">
        <v>159</v>
      </c>
      <c r="D24" s="29"/>
      <c r="E24" s="29"/>
      <c r="F24" s="153">
        <f t="shared" si="14"/>
        <v>0</v>
      </c>
      <c r="G24" s="32"/>
      <c r="H24" s="29"/>
      <c r="I24" s="153">
        <f t="shared" si="15"/>
        <v>0</v>
      </c>
      <c r="J24" s="29"/>
      <c r="K24" s="29"/>
      <c r="L24" s="153">
        <f t="shared" si="16"/>
        <v>0</v>
      </c>
      <c r="M24" s="29"/>
      <c r="N24" s="29"/>
      <c r="O24" s="153">
        <f t="shared" si="17"/>
        <v>0</v>
      </c>
      <c r="P24" s="29"/>
      <c r="Q24" s="29"/>
      <c r="R24" s="153">
        <f t="shared" si="18"/>
        <v>0</v>
      </c>
      <c r="S24" s="29"/>
      <c r="T24" s="29"/>
      <c r="U24" s="153">
        <f t="shared" si="19"/>
        <v>0</v>
      </c>
      <c r="V24" s="29"/>
      <c r="W24" s="29"/>
      <c r="X24" s="153">
        <f t="shared" si="20"/>
        <v>0</v>
      </c>
      <c r="Y24" s="29"/>
      <c r="Z24" s="29"/>
      <c r="AA24" s="153">
        <f t="shared" si="21"/>
        <v>0</v>
      </c>
      <c r="AB24" s="29">
        <f t="shared" si="180"/>
        <v>0</v>
      </c>
      <c r="AC24" s="29">
        <f t="shared" si="180"/>
        <v>0</v>
      </c>
      <c r="AD24" s="153">
        <f t="shared" si="0"/>
        <v>0</v>
      </c>
      <c r="AE24" s="32"/>
      <c r="AF24" s="29"/>
      <c r="AG24" s="153">
        <f t="shared" si="22"/>
        <v>0</v>
      </c>
      <c r="AH24" s="29">
        <f t="shared" si="23"/>
        <v>0</v>
      </c>
      <c r="AI24" s="29">
        <f t="shared" si="23"/>
        <v>0</v>
      </c>
      <c r="AJ24" s="153">
        <f t="shared" si="24"/>
        <v>0</v>
      </c>
      <c r="AK24" s="32"/>
      <c r="AL24" s="29"/>
      <c r="AM24" s="153">
        <f t="shared" si="25"/>
        <v>0</v>
      </c>
      <c r="AN24" s="29"/>
      <c r="AO24" s="29"/>
      <c r="AP24" s="153">
        <f t="shared" si="26"/>
        <v>0</v>
      </c>
      <c r="AQ24" s="32"/>
      <c r="AR24" s="29"/>
      <c r="AS24" s="153">
        <f t="shared" si="27"/>
        <v>0</v>
      </c>
      <c r="AT24" s="29"/>
      <c r="AU24" s="29"/>
      <c r="AV24" s="153">
        <f t="shared" si="28"/>
        <v>0</v>
      </c>
      <c r="AW24" s="29"/>
      <c r="AX24" s="29"/>
      <c r="AY24" s="153">
        <f t="shared" si="29"/>
        <v>0</v>
      </c>
      <c r="AZ24" s="29">
        <f t="shared" si="30"/>
        <v>0</v>
      </c>
      <c r="BA24" s="29">
        <f t="shared" si="31"/>
        <v>0</v>
      </c>
      <c r="BB24" s="153">
        <f t="shared" si="32"/>
        <v>0</v>
      </c>
      <c r="BC24" s="32"/>
      <c r="BD24" s="29"/>
      <c r="BE24" s="153">
        <f t="shared" si="33"/>
        <v>0</v>
      </c>
      <c r="BF24" s="29"/>
      <c r="BG24" s="29"/>
      <c r="BH24" s="153">
        <f t="shared" si="34"/>
        <v>0</v>
      </c>
      <c r="BI24" s="29"/>
      <c r="BJ24" s="29"/>
      <c r="BK24" s="153">
        <f t="shared" si="35"/>
        <v>0</v>
      </c>
      <c r="BL24" s="29"/>
      <c r="BM24" s="29"/>
      <c r="BN24" s="153">
        <f t="shared" si="36"/>
        <v>0</v>
      </c>
      <c r="BO24" s="29"/>
      <c r="BP24" s="29"/>
      <c r="BQ24" s="153">
        <f t="shared" si="37"/>
        <v>0</v>
      </c>
      <c r="BR24" s="29"/>
      <c r="BS24" s="29"/>
      <c r="BT24" s="153">
        <f t="shared" si="38"/>
        <v>0</v>
      </c>
      <c r="BU24" s="29"/>
      <c r="BV24" s="29"/>
      <c r="BW24" s="153">
        <f t="shared" si="39"/>
        <v>0</v>
      </c>
      <c r="BX24" s="29"/>
      <c r="BY24" s="29"/>
      <c r="BZ24" s="153">
        <f t="shared" si="40"/>
        <v>0</v>
      </c>
      <c r="CA24" s="30">
        <f t="shared" si="41"/>
        <v>0</v>
      </c>
      <c r="CB24" s="29">
        <f t="shared" si="42"/>
        <v>0</v>
      </c>
      <c r="CC24" s="153">
        <f t="shared" si="1"/>
        <v>0</v>
      </c>
      <c r="CD24" s="32"/>
      <c r="CE24" s="29"/>
      <c r="CF24" s="153">
        <f t="shared" si="43"/>
        <v>0</v>
      </c>
      <c r="CG24" s="29"/>
      <c r="CH24" s="29"/>
      <c r="CI24" s="153">
        <f t="shared" si="44"/>
        <v>0</v>
      </c>
      <c r="CJ24" s="29"/>
      <c r="CK24" s="29"/>
      <c r="CL24" s="153">
        <f t="shared" si="45"/>
        <v>0</v>
      </c>
      <c r="CM24" s="29"/>
      <c r="CN24" s="29"/>
      <c r="CO24" s="153">
        <f t="shared" si="46"/>
        <v>0</v>
      </c>
      <c r="CP24" s="30">
        <f t="shared" si="47"/>
        <v>0</v>
      </c>
      <c r="CQ24" s="29">
        <f t="shared" si="151"/>
        <v>0</v>
      </c>
      <c r="CR24" s="153">
        <f t="shared" si="48"/>
        <v>0</v>
      </c>
      <c r="CS24" s="32"/>
      <c r="CT24" s="29"/>
      <c r="CU24" s="153">
        <f t="shared" si="49"/>
        <v>0</v>
      </c>
      <c r="CV24" s="29"/>
      <c r="CW24" s="29"/>
      <c r="CX24" s="153">
        <f t="shared" si="50"/>
        <v>0</v>
      </c>
      <c r="CY24" s="29"/>
      <c r="CZ24" s="29"/>
      <c r="DA24" s="153">
        <f t="shared" si="51"/>
        <v>0</v>
      </c>
      <c r="DB24" s="29"/>
      <c r="DC24" s="29"/>
      <c r="DD24" s="153">
        <f t="shared" si="52"/>
        <v>0</v>
      </c>
      <c r="DE24" s="29"/>
      <c r="DF24" s="29"/>
      <c r="DG24" s="153">
        <f t="shared" si="53"/>
        <v>0</v>
      </c>
      <c r="DH24" s="30">
        <f t="shared" si="54"/>
        <v>0</v>
      </c>
      <c r="DI24" s="29">
        <f t="shared" si="55"/>
        <v>0</v>
      </c>
      <c r="DJ24" s="153">
        <f t="shared" si="2"/>
        <v>0</v>
      </c>
      <c r="DK24" s="32"/>
      <c r="DL24" s="29"/>
      <c r="DM24" s="153">
        <f t="shared" si="56"/>
        <v>0</v>
      </c>
      <c r="DN24" s="29"/>
      <c r="DO24" s="29"/>
      <c r="DP24" s="153">
        <f t="shared" si="57"/>
        <v>0</v>
      </c>
      <c r="DQ24" s="29"/>
      <c r="DR24" s="29"/>
      <c r="DS24" s="153">
        <f t="shared" si="58"/>
        <v>0</v>
      </c>
      <c r="DT24" s="29">
        <f t="shared" si="59"/>
        <v>0</v>
      </c>
      <c r="DU24" s="29">
        <f t="shared" si="3"/>
        <v>0</v>
      </c>
      <c r="DV24" s="153">
        <f t="shared" si="3"/>
        <v>0</v>
      </c>
      <c r="DW24" s="32"/>
      <c r="DX24" s="29"/>
      <c r="DY24" s="153">
        <f t="shared" si="60"/>
        <v>0</v>
      </c>
      <c r="DZ24" s="29"/>
      <c r="EA24" s="29"/>
      <c r="EB24" s="153">
        <f t="shared" si="61"/>
        <v>0</v>
      </c>
      <c r="EC24" s="29"/>
      <c r="ED24" s="29"/>
      <c r="EE24" s="153">
        <f t="shared" si="62"/>
        <v>0</v>
      </c>
      <c r="EF24" s="29"/>
      <c r="EG24" s="29"/>
      <c r="EH24" s="153">
        <f t="shared" si="63"/>
        <v>0</v>
      </c>
      <c r="EI24" s="29"/>
      <c r="EJ24" s="29"/>
      <c r="EK24" s="153">
        <f t="shared" si="64"/>
        <v>0</v>
      </c>
      <c r="EL24" s="30">
        <f t="shared" si="65"/>
        <v>0</v>
      </c>
      <c r="EM24" s="29">
        <f t="shared" si="66"/>
        <v>0</v>
      </c>
      <c r="EN24" s="153">
        <f t="shared" si="67"/>
        <v>0</v>
      </c>
      <c r="EO24" s="32"/>
      <c r="EP24" s="29"/>
      <c r="EQ24" s="153">
        <f t="shared" si="68"/>
        <v>0</v>
      </c>
      <c r="ER24" s="29"/>
      <c r="ES24" s="29"/>
      <c r="ET24" s="153">
        <f t="shared" si="69"/>
        <v>0</v>
      </c>
      <c r="EU24" s="29"/>
      <c r="EV24" s="29"/>
      <c r="EW24" s="153">
        <f t="shared" si="70"/>
        <v>0</v>
      </c>
      <c r="EX24" s="29"/>
      <c r="EY24" s="29"/>
      <c r="EZ24" s="153">
        <f t="shared" si="71"/>
        <v>0</v>
      </c>
      <c r="FA24" s="30">
        <f t="shared" si="72"/>
        <v>0</v>
      </c>
      <c r="FB24" s="29">
        <f t="shared" si="73"/>
        <v>0</v>
      </c>
      <c r="FC24" s="153">
        <f t="shared" si="74"/>
        <v>0</v>
      </c>
      <c r="FD24" s="32"/>
      <c r="FE24" s="29"/>
      <c r="FF24" s="153">
        <f t="shared" si="75"/>
        <v>0</v>
      </c>
      <c r="FG24" s="29">
        <f t="shared" si="76"/>
        <v>0</v>
      </c>
      <c r="FH24" s="29">
        <f t="shared" si="76"/>
        <v>0</v>
      </c>
      <c r="FI24" s="153">
        <f t="shared" si="77"/>
        <v>0</v>
      </c>
      <c r="FJ24" s="32"/>
      <c r="FK24" s="29"/>
      <c r="FL24" s="153">
        <f t="shared" si="78"/>
        <v>0</v>
      </c>
      <c r="FM24" s="30">
        <f t="shared" si="79"/>
        <v>0</v>
      </c>
      <c r="FN24" s="29">
        <f t="shared" si="80"/>
        <v>0</v>
      </c>
      <c r="FO24" s="29">
        <f t="shared" si="81"/>
        <v>0</v>
      </c>
      <c r="FP24" s="30">
        <f t="shared" si="181"/>
        <v>0</v>
      </c>
      <c r="FQ24" s="29">
        <f t="shared" si="182"/>
        <v>0</v>
      </c>
      <c r="FR24" s="153">
        <f t="shared" si="4"/>
        <v>0</v>
      </c>
      <c r="FS24" s="32"/>
      <c r="FT24" s="29"/>
      <c r="FU24" s="153">
        <f t="shared" si="82"/>
        <v>0</v>
      </c>
      <c r="FV24" s="29"/>
      <c r="FW24" s="29"/>
      <c r="FX24" s="153">
        <f t="shared" si="83"/>
        <v>0</v>
      </c>
      <c r="FY24" s="29"/>
      <c r="FZ24" s="29"/>
      <c r="GA24" s="153">
        <f t="shared" si="84"/>
        <v>0</v>
      </c>
      <c r="GB24" s="29"/>
      <c r="GC24" s="29"/>
      <c r="GD24" s="153">
        <f t="shared" si="85"/>
        <v>0</v>
      </c>
      <c r="GE24" s="29"/>
      <c r="GF24" s="29"/>
      <c r="GG24" s="153">
        <f t="shared" si="86"/>
        <v>0</v>
      </c>
      <c r="GH24" s="29">
        <f t="shared" si="87"/>
        <v>0</v>
      </c>
      <c r="GI24" s="29">
        <f t="shared" si="88"/>
        <v>0</v>
      </c>
      <c r="GJ24" s="153">
        <f t="shared" si="89"/>
        <v>0</v>
      </c>
      <c r="GK24" s="32"/>
      <c r="GL24" s="29"/>
      <c r="GM24" s="153">
        <f t="shared" si="90"/>
        <v>0</v>
      </c>
      <c r="GN24" s="30">
        <f t="shared" si="91"/>
        <v>0</v>
      </c>
      <c r="GO24" s="29">
        <f t="shared" si="92"/>
        <v>0</v>
      </c>
      <c r="GP24" s="153">
        <f t="shared" si="93"/>
        <v>0</v>
      </c>
      <c r="GQ24" s="32"/>
      <c r="GR24" s="29"/>
      <c r="GS24" s="153">
        <f t="shared" si="94"/>
        <v>0</v>
      </c>
      <c r="GT24" s="29"/>
      <c r="GU24" s="29"/>
      <c r="GV24" s="153">
        <f t="shared" si="95"/>
        <v>0</v>
      </c>
      <c r="GW24" s="30">
        <f t="shared" si="96"/>
        <v>0</v>
      </c>
      <c r="GX24" s="29">
        <f t="shared" si="97"/>
        <v>0</v>
      </c>
      <c r="GY24" s="153">
        <f t="shared" si="98"/>
        <v>0</v>
      </c>
      <c r="GZ24" s="32"/>
      <c r="HA24" s="29"/>
      <c r="HB24" s="153">
        <f t="shared" si="99"/>
        <v>0</v>
      </c>
      <c r="HC24" s="29"/>
      <c r="HD24" s="29"/>
      <c r="HE24" s="153">
        <f t="shared" si="100"/>
        <v>0</v>
      </c>
      <c r="HF24" s="30">
        <f t="shared" si="101"/>
        <v>0</v>
      </c>
      <c r="HG24" s="29">
        <f t="shared" si="102"/>
        <v>0</v>
      </c>
      <c r="HH24" s="153">
        <f t="shared" si="103"/>
        <v>0</v>
      </c>
      <c r="HI24" s="32"/>
      <c r="HJ24" s="29"/>
      <c r="HK24" s="153">
        <f t="shared" si="104"/>
        <v>0</v>
      </c>
      <c r="HL24" s="29"/>
      <c r="HM24" s="29"/>
      <c r="HN24" s="153">
        <f t="shared" si="105"/>
        <v>0</v>
      </c>
      <c r="HO24" s="30">
        <f t="shared" si="106"/>
        <v>0</v>
      </c>
      <c r="HP24" s="29">
        <f t="shared" si="107"/>
        <v>0</v>
      </c>
      <c r="HQ24" s="153">
        <f t="shared" si="108"/>
        <v>0</v>
      </c>
      <c r="HR24" s="32"/>
      <c r="HS24" s="29"/>
      <c r="HT24" s="153">
        <f t="shared" si="109"/>
        <v>0</v>
      </c>
      <c r="HU24" s="30">
        <f t="shared" si="110"/>
        <v>0</v>
      </c>
      <c r="HV24" s="29">
        <f t="shared" si="111"/>
        <v>0</v>
      </c>
      <c r="HW24" s="29">
        <f t="shared" si="112"/>
        <v>0</v>
      </c>
      <c r="HX24" s="30">
        <f t="shared" si="113"/>
        <v>0</v>
      </c>
      <c r="HY24" s="29">
        <f t="shared" si="5"/>
        <v>0</v>
      </c>
      <c r="HZ24" s="153">
        <f t="shared" si="5"/>
        <v>0</v>
      </c>
      <c r="IA24" s="32"/>
      <c r="IB24" s="29"/>
      <c r="IC24" s="153">
        <f t="shared" si="114"/>
        <v>0</v>
      </c>
      <c r="ID24" s="29"/>
      <c r="IE24" s="29"/>
      <c r="IF24" s="153">
        <f t="shared" si="115"/>
        <v>0</v>
      </c>
      <c r="IG24" s="29"/>
      <c r="IH24" s="29"/>
      <c r="II24" s="153">
        <f t="shared" si="116"/>
        <v>0</v>
      </c>
      <c r="IJ24" s="30">
        <f t="shared" si="117"/>
        <v>0</v>
      </c>
      <c r="IK24" s="29">
        <f t="shared" si="118"/>
        <v>0</v>
      </c>
      <c r="IL24" s="153">
        <f t="shared" si="119"/>
        <v>0</v>
      </c>
      <c r="IM24" s="32"/>
      <c r="IN24" s="29"/>
      <c r="IO24" s="153">
        <f t="shared" si="120"/>
        <v>0</v>
      </c>
      <c r="IP24" s="29"/>
      <c r="IQ24" s="29"/>
      <c r="IR24" s="153">
        <f t="shared" si="121"/>
        <v>0</v>
      </c>
      <c r="IS24" s="29"/>
      <c r="IT24" s="29"/>
      <c r="IU24" s="153">
        <f t="shared" si="122"/>
        <v>0</v>
      </c>
      <c r="IV24" s="29"/>
      <c r="IW24" s="29"/>
      <c r="IX24" s="153">
        <f t="shared" si="123"/>
        <v>0</v>
      </c>
      <c r="IY24" s="29">
        <f t="shared" si="124"/>
        <v>0</v>
      </c>
      <c r="IZ24" s="29">
        <f t="shared" si="124"/>
        <v>0</v>
      </c>
      <c r="JA24" s="29">
        <f t="shared" si="125"/>
        <v>0</v>
      </c>
      <c r="JB24" s="30">
        <f t="shared" si="126"/>
        <v>0</v>
      </c>
      <c r="JC24" s="29">
        <f t="shared" si="127"/>
        <v>0</v>
      </c>
      <c r="JD24" s="153">
        <f t="shared" si="128"/>
        <v>0</v>
      </c>
      <c r="JE24" s="32"/>
      <c r="JF24" s="29"/>
      <c r="JG24" s="153">
        <f t="shared" si="129"/>
        <v>0</v>
      </c>
      <c r="JH24" s="29"/>
      <c r="JI24" s="29"/>
      <c r="JJ24" s="153">
        <f t="shared" si="130"/>
        <v>0</v>
      </c>
      <c r="JK24" s="29"/>
      <c r="JL24" s="29"/>
      <c r="JM24" s="153">
        <f t="shared" si="131"/>
        <v>0</v>
      </c>
      <c r="JN24" s="30"/>
      <c r="JO24" s="29"/>
      <c r="JP24" s="153">
        <f t="shared" si="132"/>
        <v>0</v>
      </c>
      <c r="JQ24" s="30"/>
      <c r="JR24" s="29"/>
      <c r="JS24" s="153">
        <f t="shared" si="133"/>
        <v>0</v>
      </c>
      <c r="JT24" s="30">
        <f t="shared" si="134"/>
        <v>0</v>
      </c>
      <c r="JU24" s="29">
        <f t="shared" si="135"/>
        <v>0</v>
      </c>
      <c r="JV24" s="153">
        <f t="shared" si="136"/>
        <v>0</v>
      </c>
      <c r="JW24" s="32"/>
      <c r="JX24" s="29"/>
      <c r="JY24" s="153">
        <f t="shared" si="137"/>
        <v>0</v>
      </c>
      <c r="JZ24" s="29"/>
      <c r="KA24" s="29"/>
      <c r="KB24" s="153">
        <f t="shared" si="138"/>
        <v>0</v>
      </c>
      <c r="KC24" s="30">
        <f t="shared" si="139"/>
        <v>0</v>
      </c>
      <c r="KD24" s="29">
        <f t="shared" si="6"/>
        <v>0</v>
      </c>
      <c r="KE24" s="29">
        <f t="shared" si="6"/>
        <v>0</v>
      </c>
      <c r="KF24" s="30">
        <f t="shared" si="183"/>
        <v>0</v>
      </c>
      <c r="KG24" s="29">
        <f t="shared" si="184"/>
        <v>0</v>
      </c>
      <c r="KH24" s="153">
        <f t="shared" si="7"/>
        <v>0</v>
      </c>
      <c r="KI24" s="167"/>
      <c r="KJ24" s="31"/>
      <c r="KK24" s="153">
        <f t="shared" si="140"/>
        <v>0</v>
      </c>
      <c r="KL24" s="117"/>
      <c r="KM24" s="31"/>
      <c r="KN24" s="153">
        <f t="shared" si="141"/>
        <v>0</v>
      </c>
      <c r="KO24" s="117"/>
      <c r="KP24" s="31"/>
      <c r="KQ24" s="153">
        <f t="shared" si="142"/>
        <v>0</v>
      </c>
      <c r="KR24" s="117">
        <f t="shared" si="143"/>
        <v>0</v>
      </c>
      <c r="KS24" s="31">
        <f t="shared" si="144"/>
        <v>0</v>
      </c>
      <c r="KT24" s="31">
        <f t="shared" si="145"/>
        <v>0</v>
      </c>
      <c r="KU24" s="117"/>
      <c r="KV24" s="31"/>
      <c r="KW24" s="153">
        <f t="shared" si="146"/>
        <v>0</v>
      </c>
      <c r="KX24" s="117"/>
      <c r="KY24" s="31"/>
      <c r="KZ24" s="153">
        <f t="shared" si="147"/>
        <v>0</v>
      </c>
      <c r="LA24" s="117">
        <f t="shared" si="148"/>
        <v>0</v>
      </c>
      <c r="LB24" s="31">
        <f t="shared" si="149"/>
        <v>0</v>
      </c>
      <c r="LC24" s="176">
        <f t="shared" si="150"/>
        <v>0</v>
      </c>
      <c r="LD24" s="117">
        <f t="shared" si="8"/>
        <v>0</v>
      </c>
      <c r="LE24" s="31">
        <f t="shared" si="9"/>
        <v>0</v>
      </c>
      <c r="LF24" s="31">
        <f t="shared" si="9"/>
        <v>0</v>
      </c>
      <c r="LG24" s="30">
        <f t="shared" si="10"/>
        <v>0</v>
      </c>
      <c r="LH24" s="29">
        <f t="shared" si="11"/>
        <v>0</v>
      </c>
      <c r="LI24" s="29">
        <f t="shared" si="11"/>
        <v>0</v>
      </c>
      <c r="LJ24" s="30">
        <f t="shared" si="12"/>
        <v>0</v>
      </c>
      <c r="LK24" s="29">
        <f t="shared" si="13"/>
        <v>0</v>
      </c>
      <c r="LL24" s="153">
        <f t="shared" si="13"/>
        <v>0</v>
      </c>
    </row>
    <row r="25" spans="1:325" s="40" customFormat="1" x14ac:dyDescent="0.25">
      <c r="A25" s="33">
        <v>16</v>
      </c>
      <c r="B25" s="34" t="s">
        <v>193</v>
      </c>
      <c r="C25" s="35" t="s">
        <v>125</v>
      </c>
      <c r="D25" s="36"/>
      <c r="E25" s="36"/>
      <c r="F25" s="154">
        <f t="shared" si="14"/>
        <v>0</v>
      </c>
      <c r="G25" s="39"/>
      <c r="H25" s="36"/>
      <c r="I25" s="154">
        <f t="shared" si="15"/>
        <v>0</v>
      </c>
      <c r="J25" s="36"/>
      <c r="K25" s="36"/>
      <c r="L25" s="154">
        <f t="shared" si="16"/>
        <v>0</v>
      </c>
      <c r="M25" s="36"/>
      <c r="N25" s="36"/>
      <c r="O25" s="154">
        <f t="shared" si="17"/>
        <v>0</v>
      </c>
      <c r="P25" s="36"/>
      <c r="Q25" s="36"/>
      <c r="R25" s="154">
        <f t="shared" si="18"/>
        <v>0</v>
      </c>
      <c r="S25" s="36"/>
      <c r="T25" s="36"/>
      <c r="U25" s="154">
        <f t="shared" si="19"/>
        <v>0</v>
      </c>
      <c r="V25" s="36"/>
      <c r="W25" s="36"/>
      <c r="X25" s="154">
        <f t="shared" si="20"/>
        <v>0</v>
      </c>
      <c r="Y25" s="36"/>
      <c r="Z25" s="36"/>
      <c r="AA25" s="154">
        <f t="shared" si="21"/>
        <v>0</v>
      </c>
      <c r="AB25" s="36">
        <f t="shared" si="180"/>
        <v>0</v>
      </c>
      <c r="AC25" s="36">
        <f t="shared" si="180"/>
        <v>0</v>
      </c>
      <c r="AD25" s="154">
        <f t="shared" si="0"/>
        <v>0</v>
      </c>
      <c r="AE25" s="39"/>
      <c r="AF25" s="36"/>
      <c r="AG25" s="154">
        <f t="shared" si="22"/>
        <v>0</v>
      </c>
      <c r="AH25" s="36">
        <f t="shared" si="23"/>
        <v>0</v>
      </c>
      <c r="AI25" s="36">
        <f t="shared" si="23"/>
        <v>0</v>
      </c>
      <c r="AJ25" s="154">
        <f t="shared" si="24"/>
        <v>0</v>
      </c>
      <c r="AK25" s="39"/>
      <c r="AL25" s="36"/>
      <c r="AM25" s="154">
        <f t="shared" si="25"/>
        <v>0</v>
      </c>
      <c r="AN25" s="36"/>
      <c r="AO25" s="36"/>
      <c r="AP25" s="154">
        <f t="shared" si="26"/>
        <v>0</v>
      </c>
      <c r="AQ25" s="39"/>
      <c r="AR25" s="36"/>
      <c r="AS25" s="154">
        <f t="shared" si="27"/>
        <v>0</v>
      </c>
      <c r="AT25" s="36"/>
      <c r="AU25" s="36"/>
      <c r="AV25" s="154">
        <f t="shared" si="28"/>
        <v>0</v>
      </c>
      <c r="AW25" s="36"/>
      <c r="AX25" s="36"/>
      <c r="AY25" s="154">
        <f t="shared" si="29"/>
        <v>0</v>
      </c>
      <c r="AZ25" s="36">
        <f t="shared" si="30"/>
        <v>0</v>
      </c>
      <c r="BA25" s="36">
        <f t="shared" si="31"/>
        <v>0</v>
      </c>
      <c r="BB25" s="154">
        <f t="shared" si="32"/>
        <v>0</v>
      </c>
      <c r="BC25" s="39"/>
      <c r="BD25" s="36"/>
      <c r="BE25" s="154">
        <f t="shared" si="33"/>
        <v>0</v>
      </c>
      <c r="BF25" s="36"/>
      <c r="BG25" s="36"/>
      <c r="BH25" s="154">
        <f t="shared" si="34"/>
        <v>0</v>
      </c>
      <c r="BI25" s="36"/>
      <c r="BJ25" s="36"/>
      <c r="BK25" s="154">
        <f t="shared" si="35"/>
        <v>0</v>
      </c>
      <c r="BL25" s="36"/>
      <c r="BM25" s="36"/>
      <c r="BN25" s="154">
        <f t="shared" si="36"/>
        <v>0</v>
      </c>
      <c r="BO25" s="36"/>
      <c r="BP25" s="36"/>
      <c r="BQ25" s="154">
        <f t="shared" si="37"/>
        <v>0</v>
      </c>
      <c r="BR25" s="36"/>
      <c r="BS25" s="36"/>
      <c r="BT25" s="154">
        <f t="shared" si="38"/>
        <v>0</v>
      </c>
      <c r="BU25" s="36"/>
      <c r="BV25" s="36"/>
      <c r="BW25" s="154">
        <f t="shared" si="39"/>
        <v>0</v>
      </c>
      <c r="BX25" s="36"/>
      <c r="BY25" s="36"/>
      <c r="BZ25" s="154">
        <f t="shared" si="40"/>
        <v>0</v>
      </c>
      <c r="CA25" s="37">
        <f t="shared" si="41"/>
        <v>0</v>
      </c>
      <c r="CB25" s="36">
        <f t="shared" si="42"/>
        <v>0</v>
      </c>
      <c r="CC25" s="154">
        <f t="shared" si="1"/>
        <v>0</v>
      </c>
      <c r="CD25" s="39"/>
      <c r="CE25" s="36"/>
      <c r="CF25" s="154">
        <f t="shared" si="43"/>
        <v>0</v>
      </c>
      <c r="CG25" s="36"/>
      <c r="CH25" s="36"/>
      <c r="CI25" s="154">
        <f t="shared" si="44"/>
        <v>0</v>
      </c>
      <c r="CJ25" s="36"/>
      <c r="CK25" s="36"/>
      <c r="CL25" s="154">
        <f t="shared" si="45"/>
        <v>0</v>
      </c>
      <c r="CM25" s="36"/>
      <c r="CN25" s="36"/>
      <c r="CO25" s="154">
        <f t="shared" si="46"/>
        <v>0</v>
      </c>
      <c r="CP25" s="37">
        <f t="shared" si="47"/>
        <v>0</v>
      </c>
      <c r="CQ25" s="36">
        <f t="shared" si="151"/>
        <v>0</v>
      </c>
      <c r="CR25" s="154">
        <f t="shared" si="48"/>
        <v>0</v>
      </c>
      <c r="CS25" s="39"/>
      <c r="CT25" s="36"/>
      <c r="CU25" s="154">
        <f t="shared" si="49"/>
        <v>0</v>
      </c>
      <c r="CV25" s="36"/>
      <c r="CW25" s="36"/>
      <c r="CX25" s="154">
        <f t="shared" si="50"/>
        <v>0</v>
      </c>
      <c r="CY25" s="36"/>
      <c r="CZ25" s="36"/>
      <c r="DA25" s="154">
        <f t="shared" si="51"/>
        <v>0</v>
      </c>
      <c r="DB25" s="36"/>
      <c r="DC25" s="36"/>
      <c r="DD25" s="154">
        <f t="shared" si="52"/>
        <v>0</v>
      </c>
      <c r="DE25" s="36"/>
      <c r="DF25" s="36"/>
      <c r="DG25" s="154">
        <f t="shared" si="53"/>
        <v>0</v>
      </c>
      <c r="DH25" s="37">
        <f t="shared" si="54"/>
        <v>0</v>
      </c>
      <c r="DI25" s="36">
        <f t="shared" si="55"/>
        <v>0</v>
      </c>
      <c r="DJ25" s="154">
        <f t="shared" si="2"/>
        <v>0</v>
      </c>
      <c r="DK25" s="39"/>
      <c r="DL25" s="36"/>
      <c r="DM25" s="154">
        <f t="shared" si="56"/>
        <v>0</v>
      </c>
      <c r="DN25" s="36"/>
      <c r="DO25" s="36"/>
      <c r="DP25" s="154">
        <f t="shared" si="57"/>
        <v>0</v>
      </c>
      <c r="DQ25" s="36"/>
      <c r="DR25" s="36"/>
      <c r="DS25" s="154">
        <f t="shared" si="58"/>
        <v>0</v>
      </c>
      <c r="DT25" s="36">
        <f t="shared" si="59"/>
        <v>0</v>
      </c>
      <c r="DU25" s="36">
        <f t="shared" si="3"/>
        <v>0</v>
      </c>
      <c r="DV25" s="154">
        <f t="shared" si="3"/>
        <v>0</v>
      </c>
      <c r="DW25" s="39"/>
      <c r="DX25" s="36"/>
      <c r="DY25" s="154">
        <f t="shared" si="60"/>
        <v>0</v>
      </c>
      <c r="DZ25" s="36"/>
      <c r="EA25" s="36"/>
      <c r="EB25" s="154">
        <f t="shared" si="61"/>
        <v>0</v>
      </c>
      <c r="EC25" s="36"/>
      <c r="ED25" s="36"/>
      <c r="EE25" s="154">
        <f t="shared" si="62"/>
        <v>0</v>
      </c>
      <c r="EF25" s="36"/>
      <c r="EG25" s="36"/>
      <c r="EH25" s="154">
        <f t="shared" si="63"/>
        <v>0</v>
      </c>
      <c r="EI25" s="36"/>
      <c r="EJ25" s="36"/>
      <c r="EK25" s="154">
        <f t="shared" si="64"/>
        <v>0</v>
      </c>
      <c r="EL25" s="37">
        <f t="shared" si="65"/>
        <v>0</v>
      </c>
      <c r="EM25" s="36">
        <f t="shared" si="66"/>
        <v>0</v>
      </c>
      <c r="EN25" s="154">
        <f t="shared" si="67"/>
        <v>0</v>
      </c>
      <c r="EO25" s="39"/>
      <c r="EP25" s="36"/>
      <c r="EQ25" s="154">
        <f t="shared" si="68"/>
        <v>0</v>
      </c>
      <c r="ER25" s="36"/>
      <c r="ES25" s="36"/>
      <c r="ET25" s="154">
        <f t="shared" si="69"/>
        <v>0</v>
      </c>
      <c r="EU25" s="36"/>
      <c r="EV25" s="36"/>
      <c r="EW25" s="154">
        <f t="shared" si="70"/>
        <v>0</v>
      </c>
      <c r="EX25" s="36"/>
      <c r="EY25" s="36"/>
      <c r="EZ25" s="154">
        <f t="shared" si="71"/>
        <v>0</v>
      </c>
      <c r="FA25" s="37">
        <f t="shared" si="72"/>
        <v>0</v>
      </c>
      <c r="FB25" s="36">
        <f t="shared" si="73"/>
        <v>0</v>
      </c>
      <c r="FC25" s="154">
        <f t="shared" si="74"/>
        <v>0</v>
      </c>
      <c r="FD25" s="39"/>
      <c r="FE25" s="36"/>
      <c r="FF25" s="154">
        <f t="shared" si="75"/>
        <v>0</v>
      </c>
      <c r="FG25" s="36">
        <f t="shared" si="76"/>
        <v>0</v>
      </c>
      <c r="FH25" s="36">
        <f t="shared" si="76"/>
        <v>0</v>
      </c>
      <c r="FI25" s="154">
        <f t="shared" si="77"/>
        <v>0</v>
      </c>
      <c r="FJ25" s="39"/>
      <c r="FK25" s="36"/>
      <c r="FL25" s="154">
        <f t="shared" si="78"/>
        <v>0</v>
      </c>
      <c r="FM25" s="37">
        <f t="shared" si="79"/>
        <v>0</v>
      </c>
      <c r="FN25" s="36">
        <f t="shared" si="80"/>
        <v>0</v>
      </c>
      <c r="FO25" s="36">
        <f t="shared" si="81"/>
        <v>0</v>
      </c>
      <c r="FP25" s="37">
        <f t="shared" si="181"/>
        <v>0</v>
      </c>
      <c r="FQ25" s="36">
        <f t="shared" si="182"/>
        <v>0</v>
      </c>
      <c r="FR25" s="154">
        <f t="shared" si="4"/>
        <v>0</v>
      </c>
      <c r="FS25" s="39"/>
      <c r="FT25" s="36"/>
      <c r="FU25" s="154">
        <f t="shared" si="82"/>
        <v>0</v>
      </c>
      <c r="FV25" s="36"/>
      <c r="FW25" s="36"/>
      <c r="FX25" s="154">
        <f t="shared" si="83"/>
        <v>0</v>
      </c>
      <c r="FY25" s="36"/>
      <c r="FZ25" s="36"/>
      <c r="GA25" s="154">
        <f t="shared" si="84"/>
        <v>0</v>
      </c>
      <c r="GB25" s="36"/>
      <c r="GC25" s="36"/>
      <c r="GD25" s="154">
        <f t="shared" si="85"/>
        <v>0</v>
      </c>
      <c r="GE25" s="36"/>
      <c r="GF25" s="36"/>
      <c r="GG25" s="154">
        <f t="shared" si="86"/>
        <v>0</v>
      </c>
      <c r="GH25" s="36">
        <f t="shared" si="87"/>
        <v>0</v>
      </c>
      <c r="GI25" s="36">
        <f t="shared" si="88"/>
        <v>0</v>
      </c>
      <c r="GJ25" s="154">
        <f t="shared" si="89"/>
        <v>0</v>
      </c>
      <c r="GK25" s="39"/>
      <c r="GL25" s="36"/>
      <c r="GM25" s="154">
        <f t="shared" si="90"/>
        <v>0</v>
      </c>
      <c r="GN25" s="37">
        <f t="shared" si="91"/>
        <v>0</v>
      </c>
      <c r="GO25" s="36">
        <f t="shared" si="92"/>
        <v>0</v>
      </c>
      <c r="GP25" s="154">
        <f t="shared" si="93"/>
        <v>0</v>
      </c>
      <c r="GQ25" s="39"/>
      <c r="GR25" s="36"/>
      <c r="GS25" s="154">
        <f t="shared" si="94"/>
        <v>0</v>
      </c>
      <c r="GT25" s="36"/>
      <c r="GU25" s="36"/>
      <c r="GV25" s="154">
        <f t="shared" si="95"/>
        <v>0</v>
      </c>
      <c r="GW25" s="37">
        <f t="shared" si="96"/>
        <v>0</v>
      </c>
      <c r="GX25" s="36">
        <f t="shared" si="97"/>
        <v>0</v>
      </c>
      <c r="GY25" s="154">
        <f t="shared" si="98"/>
        <v>0</v>
      </c>
      <c r="GZ25" s="39"/>
      <c r="HA25" s="36"/>
      <c r="HB25" s="154">
        <f t="shared" si="99"/>
        <v>0</v>
      </c>
      <c r="HC25" s="36"/>
      <c r="HD25" s="36"/>
      <c r="HE25" s="154">
        <f t="shared" si="100"/>
        <v>0</v>
      </c>
      <c r="HF25" s="37">
        <f t="shared" si="101"/>
        <v>0</v>
      </c>
      <c r="HG25" s="36">
        <f t="shared" si="102"/>
        <v>0</v>
      </c>
      <c r="HH25" s="154">
        <f t="shared" si="103"/>
        <v>0</v>
      </c>
      <c r="HI25" s="39">
        <v>306256</v>
      </c>
      <c r="HJ25" s="36">
        <f>222719+1358</f>
        <v>224077</v>
      </c>
      <c r="HK25" s="154">
        <f t="shared" si="104"/>
        <v>530333</v>
      </c>
      <c r="HL25" s="36">
        <v>8000</v>
      </c>
      <c r="HM25" s="36"/>
      <c r="HN25" s="154">
        <f t="shared" si="105"/>
        <v>8000</v>
      </c>
      <c r="HO25" s="37">
        <f t="shared" si="106"/>
        <v>314256</v>
      </c>
      <c r="HP25" s="36">
        <f t="shared" si="107"/>
        <v>224077</v>
      </c>
      <c r="HQ25" s="154">
        <f t="shared" si="108"/>
        <v>538333</v>
      </c>
      <c r="HR25" s="39"/>
      <c r="HS25" s="36"/>
      <c r="HT25" s="154">
        <f t="shared" si="109"/>
        <v>0</v>
      </c>
      <c r="HU25" s="37">
        <f t="shared" si="110"/>
        <v>0</v>
      </c>
      <c r="HV25" s="36">
        <f t="shared" si="111"/>
        <v>0</v>
      </c>
      <c r="HW25" s="36">
        <f t="shared" si="112"/>
        <v>0</v>
      </c>
      <c r="HX25" s="37">
        <f t="shared" si="113"/>
        <v>314256</v>
      </c>
      <c r="HY25" s="36">
        <f t="shared" si="5"/>
        <v>224077</v>
      </c>
      <c r="HZ25" s="154">
        <f t="shared" si="5"/>
        <v>538333</v>
      </c>
      <c r="IA25" s="39"/>
      <c r="IB25" s="36"/>
      <c r="IC25" s="154">
        <f t="shared" si="114"/>
        <v>0</v>
      </c>
      <c r="ID25" s="36"/>
      <c r="IE25" s="36"/>
      <c r="IF25" s="154">
        <f t="shared" si="115"/>
        <v>0</v>
      </c>
      <c r="IG25" s="36"/>
      <c r="IH25" s="36"/>
      <c r="II25" s="154">
        <f t="shared" si="116"/>
        <v>0</v>
      </c>
      <c r="IJ25" s="37">
        <f t="shared" si="117"/>
        <v>0</v>
      </c>
      <c r="IK25" s="36">
        <f t="shared" si="118"/>
        <v>0</v>
      </c>
      <c r="IL25" s="154">
        <f t="shared" si="119"/>
        <v>0</v>
      </c>
      <c r="IM25" s="39"/>
      <c r="IN25" s="36"/>
      <c r="IO25" s="154">
        <f t="shared" si="120"/>
        <v>0</v>
      </c>
      <c r="IP25" s="36"/>
      <c r="IQ25" s="36"/>
      <c r="IR25" s="154">
        <f t="shared" si="121"/>
        <v>0</v>
      </c>
      <c r="IS25" s="36"/>
      <c r="IT25" s="36"/>
      <c r="IU25" s="154">
        <f t="shared" si="122"/>
        <v>0</v>
      </c>
      <c r="IV25" s="36"/>
      <c r="IW25" s="36"/>
      <c r="IX25" s="154">
        <f t="shared" si="123"/>
        <v>0</v>
      </c>
      <c r="IY25" s="36">
        <f t="shared" si="124"/>
        <v>0</v>
      </c>
      <c r="IZ25" s="36">
        <f t="shared" si="124"/>
        <v>0</v>
      </c>
      <c r="JA25" s="36">
        <f t="shared" si="125"/>
        <v>0</v>
      </c>
      <c r="JB25" s="37">
        <f t="shared" si="126"/>
        <v>0</v>
      </c>
      <c r="JC25" s="36">
        <f t="shared" si="127"/>
        <v>0</v>
      </c>
      <c r="JD25" s="154">
        <f t="shared" si="128"/>
        <v>0</v>
      </c>
      <c r="JE25" s="39"/>
      <c r="JF25" s="36"/>
      <c r="JG25" s="154">
        <f t="shared" si="129"/>
        <v>0</v>
      </c>
      <c r="JH25" s="36"/>
      <c r="JI25" s="36"/>
      <c r="JJ25" s="154">
        <f t="shared" si="130"/>
        <v>0</v>
      </c>
      <c r="JK25" s="36"/>
      <c r="JL25" s="36"/>
      <c r="JM25" s="154">
        <f t="shared" si="131"/>
        <v>0</v>
      </c>
      <c r="JN25" s="37"/>
      <c r="JO25" s="36"/>
      <c r="JP25" s="154">
        <f t="shared" si="132"/>
        <v>0</v>
      </c>
      <c r="JQ25" s="37"/>
      <c r="JR25" s="36"/>
      <c r="JS25" s="154">
        <f t="shared" si="133"/>
        <v>0</v>
      </c>
      <c r="JT25" s="37">
        <f t="shared" si="134"/>
        <v>0</v>
      </c>
      <c r="JU25" s="36">
        <f t="shared" si="135"/>
        <v>0</v>
      </c>
      <c r="JV25" s="154">
        <f t="shared" si="136"/>
        <v>0</v>
      </c>
      <c r="JW25" s="39"/>
      <c r="JX25" s="36"/>
      <c r="JY25" s="154">
        <f t="shared" si="137"/>
        <v>0</v>
      </c>
      <c r="JZ25" s="36"/>
      <c r="KA25" s="36"/>
      <c r="KB25" s="154">
        <f t="shared" si="138"/>
        <v>0</v>
      </c>
      <c r="KC25" s="37">
        <f t="shared" si="139"/>
        <v>0</v>
      </c>
      <c r="KD25" s="36">
        <f t="shared" si="6"/>
        <v>0</v>
      </c>
      <c r="KE25" s="36">
        <f t="shared" si="6"/>
        <v>0</v>
      </c>
      <c r="KF25" s="37">
        <f t="shared" si="183"/>
        <v>0</v>
      </c>
      <c r="KG25" s="36">
        <f t="shared" si="184"/>
        <v>0</v>
      </c>
      <c r="KH25" s="154">
        <f t="shared" si="7"/>
        <v>0</v>
      </c>
      <c r="KI25" s="168"/>
      <c r="KJ25" s="38"/>
      <c r="KK25" s="154">
        <f t="shared" si="140"/>
        <v>0</v>
      </c>
      <c r="KL25" s="118"/>
      <c r="KM25" s="38"/>
      <c r="KN25" s="154">
        <f t="shared" si="141"/>
        <v>0</v>
      </c>
      <c r="KO25" s="118"/>
      <c r="KP25" s="38"/>
      <c r="KQ25" s="154">
        <f t="shared" si="142"/>
        <v>0</v>
      </c>
      <c r="KR25" s="118">
        <f t="shared" si="143"/>
        <v>0</v>
      </c>
      <c r="KS25" s="38">
        <f t="shared" si="144"/>
        <v>0</v>
      </c>
      <c r="KT25" s="38">
        <f t="shared" si="145"/>
        <v>0</v>
      </c>
      <c r="KU25" s="118"/>
      <c r="KV25" s="38"/>
      <c r="KW25" s="154">
        <f t="shared" si="146"/>
        <v>0</v>
      </c>
      <c r="KX25" s="118"/>
      <c r="KY25" s="38"/>
      <c r="KZ25" s="154">
        <f t="shared" si="147"/>
        <v>0</v>
      </c>
      <c r="LA25" s="118">
        <f t="shared" si="148"/>
        <v>0</v>
      </c>
      <c r="LB25" s="38">
        <f t="shared" si="149"/>
        <v>0</v>
      </c>
      <c r="LC25" s="177">
        <f t="shared" si="150"/>
        <v>0</v>
      </c>
      <c r="LD25" s="118">
        <f t="shared" si="8"/>
        <v>0</v>
      </c>
      <c r="LE25" s="38">
        <f t="shared" si="9"/>
        <v>0</v>
      </c>
      <c r="LF25" s="38">
        <f t="shared" si="9"/>
        <v>0</v>
      </c>
      <c r="LG25" s="37">
        <f t="shared" si="10"/>
        <v>314256</v>
      </c>
      <c r="LH25" s="36">
        <f t="shared" si="11"/>
        <v>224077</v>
      </c>
      <c r="LI25" s="36">
        <f t="shared" si="11"/>
        <v>538333</v>
      </c>
      <c r="LJ25" s="37">
        <f t="shared" si="12"/>
        <v>314256</v>
      </c>
      <c r="LK25" s="36">
        <f t="shared" si="13"/>
        <v>224077</v>
      </c>
      <c r="LL25" s="154">
        <f t="shared" si="13"/>
        <v>538333</v>
      </c>
    </row>
    <row r="26" spans="1:325" s="36" customFormat="1" x14ac:dyDescent="0.25">
      <c r="A26" s="33">
        <v>17</v>
      </c>
      <c r="B26" s="34" t="s">
        <v>194</v>
      </c>
      <c r="C26" s="35" t="s">
        <v>160</v>
      </c>
      <c r="F26" s="154">
        <f t="shared" si="14"/>
        <v>0</v>
      </c>
      <c r="G26" s="39"/>
      <c r="I26" s="154">
        <f t="shared" si="15"/>
        <v>0</v>
      </c>
      <c r="L26" s="154">
        <f t="shared" si="16"/>
        <v>0</v>
      </c>
      <c r="O26" s="154">
        <f t="shared" si="17"/>
        <v>0</v>
      </c>
      <c r="R26" s="154">
        <f t="shared" si="18"/>
        <v>0</v>
      </c>
      <c r="U26" s="154">
        <f t="shared" si="19"/>
        <v>0</v>
      </c>
      <c r="X26" s="154">
        <f t="shared" si="20"/>
        <v>0</v>
      </c>
      <c r="AA26" s="154">
        <f t="shared" si="21"/>
        <v>0</v>
      </c>
      <c r="AB26" s="36">
        <f t="shared" si="180"/>
        <v>0</v>
      </c>
      <c r="AC26" s="36">
        <f t="shared" si="180"/>
        <v>0</v>
      </c>
      <c r="AD26" s="154">
        <f t="shared" si="180"/>
        <v>0</v>
      </c>
      <c r="AE26" s="39"/>
      <c r="AG26" s="154">
        <f t="shared" si="22"/>
        <v>0</v>
      </c>
      <c r="AH26" s="36">
        <f t="shared" si="23"/>
        <v>0</v>
      </c>
      <c r="AI26" s="36">
        <f t="shared" si="23"/>
        <v>0</v>
      </c>
      <c r="AJ26" s="154">
        <f t="shared" si="24"/>
        <v>0</v>
      </c>
      <c r="AK26" s="39"/>
      <c r="AM26" s="154">
        <f t="shared" si="25"/>
        <v>0</v>
      </c>
      <c r="AP26" s="154">
        <f t="shared" si="26"/>
        <v>0</v>
      </c>
      <c r="AQ26" s="39"/>
      <c r="AS26" s="154">
        <f t="shared" si="27"/>
        <v>0</v>
      </c>
      <c r="AV26" s="154">
        <f t="shared" si="28"/>
        <v>0</v>
      </c>
      <c r="AY26" s="154">
        <f t="shared" si="29"/>
        <v>0</v>
      </c>
      <c r="AZ26" s="36">
        <f t="shared" si="30"/>
        <v>0</v>
      </c>
      <c r="BA26" s="36">
        <f t="shared" si="31"/>
        <v>0</v>
      </c>
      <c r="BB26" s="154">
        <f t="shared" si="32"/>
        <v>0</v>
      </c>
      <c r="BC26" s="39"/>
      <c r="BE26" s="154">
        <f t="shared" si="33"/>
        <v>0</v>
      </c>
      <c r="BH26" s="154">
        <f t="shared" si="34"/>
        <v>0</v>
      </c>
      <c r="BK26" s="154">
        <f t="shared" si="35"/>
        <v>0</v>
      </c>
      <c r="BN26" s="154">
        <f t="shared" si="36"/>
        <v>0</v>
      </c>
      <c r="BQ26" s="154">
        <f t="shared" si="37"/>
        <v>0</v>
      </c>
      <c r="BT26" s="154">
        <f t="shared" si="38"/>
        <v>0</v>
      </c>
      <c r="BW26" s="154">
        <f t="shared" si="39"/>
        <v>0</v>
      </c>
      <c r="BZ26" s="154">
        <f t="shared" si="40"/>
        <v>0</v>
      </c>
      <c r="CA26" s="37">
        <f t="shared" si="41"/>
        <v>0</v>
      </c>
      <c r="CB26" s="36">
        <f t="shared" si="42"/>
        <v>0</v>
      </c>
      <c r="CC26" s="154">
        <f t="shared" si="42"/>
        <v>0</v>
      </c>
      <c r="CD26" s="39"/>
      <c r="CF26" s="154">
        <f t="shared" si="43"/>
        <v>0</v>
      </c>
      <c r="CI26" s="154">
        <f t="shared" si="44"/>
        <v>0</v>
      </c>
      <c r="CL26" s="154">
        <f t="shared" si="45"/>
        <v>0</v>
      </c>
      <c r="CO26" s="154">
        <f t="shared" si="46"/>
        <v>0</v>
      </c>
      <c r="CP26" s="37">
        <f t="shared" si="47"/>
        <v>0</v>
      </c>
      <c r="CQ26" s="36">
        <f t="shared" si="151"/>
        <v>0</v>
      </c>
      <c r="CR26" s="154">
        <f t="shared" si="48"/>
        <v>0</v>
      </c>
      <c r="CS26" s="39"/>
      <c r="CU26" s="154">
        <f t="shared" si="49"/>
        <v>0</v>
      </c>
      <c r="CX26" s="154">
        <f t="shared" si="50"/>
        <v>0</v>
      </c>
      <c r="DA26" s="154">
        <f t="shared" si="51"/>
        <v>0</v>
      </c>
      <c r="DD26" s="154">
        <f t="shared" si="52"/>
        <v>0</v>
      </c>
      <c r="DG26" s="154">
        <f t="shared" si="53"/>
        <v>0</v>
      </c>
      <c r="DH26" s="37">
        <f t="shared" si="54"/>
        <v>0</v>
      </c>
      <c r="DI26" s="36">
        <f t="shared" si="55"/>
        <v>0</v>
      </c>
      <c r="DJ26" s="154">
        <f t="shared" si="55"/>
        <v>0</v>
      </c>
      <c r="DK26" s="39"/>
      <c r="DM26" s="154">
        <f t="shared" si="56"/>
        <v>0</v>
      </c>
      <c r="DP26" s="154">
        <f t="shared" si="57"/>
        <v>0</v>
      </c>
      <c r="DS26" s="154">
        <f t="shared" si="58"/>
        <v>0</v>
      </c>
      <c r="DT26" s="36">
        <f t="shared" si="59"/>
        <v>0</v>
      </c>
      <c r="DU26" s="36">
        <f t="shared" si="3"/>
        <v>0</v>
      </c>
      <c r="DV26" s="154">
        <f t="shared" si="3"/>
        <v>0</v>
      </c>
      <c r="DW26" s="39"/>
      <c r="DY26" s="154">
        <f t="shared" si="60"/>
        <v>0</v>
      </c>
      <c r="EB26" s="154">
        <f t="shared" si="61"/>
        <v>0</v>
      </c>
      <c r="EE26" s="154">
        <f t="shared" si="62"/>
        <v>0</v>
      </c>
      <c r="EH26" s="154">
        <f t="shared" si="63"/>
        <v>0</v>
      </c>
      <c r="EK26" s="154">
        <f t="shared" si="64"/>
        <v>0</v>
      </c>
      <c r="EL26" s="37">
        <f t="shared" si="65"/>
        <v>0</v>
      </c>
      <c r="EM26" s="36">
        <f t="shared" si="66"/>
        <v>0</v>
      </c>
      <c r="EN26" s="154">
        <f t="shared" si="67"/>
        <v>0</v>
      </c>
      <c r="EO26" s="39"/>
      <c r="EQ26" s="154">
        <f t="shared" si="68"/>
        <v>0</v>
      </c>
      <c r="ET26" s="154">
        <f t="shared" si="69"/>
        <v>0</v>
      </c>
      <c r="EW26" s="154">
        <f t="shared" si="70"/>
        <v>0</v>
      </c>
      <c r="EZ26" s="154">
        <f t="shared" si="71"/>
        <v>0</v>
      </c>
      <c r="FA26" s="37">
        <f t="shared" si="72"/>
        <v>0</v>
      </c>
      <c r="FB26" s="36">
        <f t="shared" si="73"/>
        <v>0</v>
      </c>
      <c r="FC26" s="154">
        <f t="shared" si="74"/>
        <v>0</v>
      </c>
      <c r="FD26" s="39"/>
      <c r="FF26" s="154">
        <f t="shared" si="75"/>
        <v>0</v>
      </c>
      <c r="FG26" s="36">
        <f t="shared" si="76"/>
        <v>0</v>
      </c>
      <c r="FH26" s="36">
        <f t="shared" si="76"/>
        <v>0</v>
      </c>
      <c r="FI26" s="154">
        <f t="shared" si="77"/>
        <v>0</v>
      </c>
      <c r="FJ26" s="39"/>
      <c r="FL26" s="154">
        <f t="shared" si="78"/>
        <v>0</v>
      </c>
      <c r="FM26" s="37">
        <f t="shared" si="79"/>
        <v>0</v>
      </c>
      <c r="FN26" s="36">
        <f t="shared" si="80"/>
        <v>0</v>
      </c>
      <c r="FO26" s="36">
        <f t="shared" si="81"/>
        <v>0</v>
      </c>
      <c r="FP26" s="37">
        <f t="shared" si="181"/>
        <v>0</v>
      </c>
      <c r="FQ26" s="36">
        <f t="shared" si="182"/>
        <v>0</v>
      </c>
      <c r="FR26" s="154">
        <f t="shared" si="182"/>
        <v>0</v>
      </c>
      <c r="FS26" s="39"/>
      <c r="FU26" s="154">
        <f t="shared" si="82"/>
        <v>0</v>
      </c>
      <c r="FX26" s="154">
        <f t="shared" si="83"/>
        <v>0</v>
      </c>
      <c r="GA26" s="154">
        <f t="shared" si="84"/>
        <v>0</v>
      </c>
      <c r="GD26" s="154">
        <f t="shared" si="85"/>
        <v>0</v>
      </c>
      <c r="GG26" s="154">
        <f t="shared" si="86"/>
        <v>0</v>
      </c>
      <c r="GH26" s="36">
        <f t="shared" si="87"/>
        <v>0</v>
      </c>
      <c r="GI26" s="36">
        <f t="shared" si="88"/>
        <v>0</v>
      </c>
      <c r="GJ26" s="154">
        <f t="shared" si="89"/>
        <v>0</v>
      </c>
      <c r="GK26" s="39"/>
      <c r="GM26" s="154">
        <f t="shared" si="90"/>
        <v>0</v>
      </c>
      <c r="GN26" s="37">
        <f t="shared" si="91"/>
        <v>0</v>
      </c>
      <c r="GO26" s="36">
        <f t="shared" si="92"/>
        <v>0</v>
      </c>
      <c r="GP26" s="154">
        <f t="shared" si="93"/>
        <v>0</v>
      </c>
      <c r="GQ26" s="39"/>
      <c r="GS26" s="154">
        <f t="shared" si="94"/>
        <v>0</v>
      </c>
      <c r="GV26" s="154">
        <f t="shared" si="95"/>
        <v>0</v>
      </c>
      <c r="GW26" s="37">
        <f t="shared" si="96"/>
        <v>0</v>
      </c>
      <c r="GX26" s="36">
        <f t="shared" si="97"/>
        <v>0</v>
      </c>
      <c r="GY26" s="154">
        <f t="shared" si="98"/>
        <v>0</v>
      </c>
      <c r="GZ26" s="39"/>
      <c r="HB26" s="154">
        <f t="shared" si="99"/>
        <v>0</v>
      </c>
      <c r="HE26" s="154">
        <f t="shared" si="100"/>
        <v>0</v>
      </c>
      <c r="HF26" s="37">
        <f t="shared" si="101"/>
        <v>0</v>
      </c>
      <c r="HG26" s="36">
        <f t="shared" si="102"/>
        <v>0</v>
      </c>
      <c r="HH26" s="154">
        <f t="shared" si="103"/>
        <v>0</v>
      </c>
      <c r="HI26" s="39"/>
      <c r="HK26" s="154">
        <f t="shared" si="104"/>
        <v>0</v>
      </c>
      <c r="HN26" s="154">
        <f t="shared" si="105"/>
        <v>0</v>
      </c>
      <c r="HO26" s="37">
        <f t="shared" si="106"/>
        <v>0</v>
      </c>
      <c r="HP26" s="36">
        <f t="shared" si="107"/>
        <v>0</v>
      </c>
      <c r="HQ26" s="154">
        <f t="shared" si="108"/>
        <v>0</v>
      </c>
      <c r="HR26" s="39"/>
      <c r="HT26" s="154">
        <f t="shared" si="109"/>
        <v>0</v>
      </c>
      <c r="HU26" s="37">
        <f t="shared" si="110"/>
        <v>0</v>
      </c>
      <c r="HV26" s="36">
        <f t="shared" si="111"/>
        <v>0</v>
      </c>
      <c r="HW26" s="36">
        <f t="shared" si="112"/>
        <v>0</v>
      </c>
      <c r="HX26" s="37">
        <f t="shared" si="113"/>
        <v>0</v>
      </c>
      <c r="HY26" s="36">
        <f t="shared" si="5"/>
        <v>0</v>
      </c>
      <c r="HZ26" s="154">
        <f t="shared" si="5"/>
        <v>0</v>
      </c>
      <c r="IA26" s="39"/>
      <c r="IC26" s="154">
        <f t="shared" si="114"/>
        <v>0</v>
      </c>
      <c r="IF26" s="154">
        <f t="shared" si="115"/>
        <v>0</v>
      </c>
      <c r="II26" s="154">
        <f t="shared" si="116"/>
        <v>0</v>
      </c>
      <c r="IJ26" s="37">
        <f t="shared" si="117"/>
        <v>0</v>
      </c>
      <c r="IK26" s="36">
        <f t="shared" si="118"/>
        <v>0</v>
      </c>
      <c r="IL26" s="154">
        <f t="shared" si="119"/>
        <v>0</v>
      </c>
      <c r="IM26" s="39"/>
      <c r="IO26" s="154">
        <f t="shared" si="120"/>
        <v>0</v>
      </c>
      <c r="IR26" s="154">
        <f t="shared" si="121"/>
        <v>0</v>
      </c>
      <c r="IU26" s="154">
        <f t="shared" si="122"/>
        <v>0</v>
      </c>
      <c r="IX26" s="154">
        <f t="shared" si="123"/>
        <v>0</v>
      </c>
      <c r="IY26" s="36">
        <f t="shared" si="124"/>
        <v>0</v>
      </c>
      <c r="IZ26" s="36">
        <f t="shared" si="124"/>
        <v>0</v>
      </c>
      <c r="JA26" s="36">
        <f t="shared" si="125"/>
        <v>0</v>
      </c>
      <c r="JB26" s="37">
        <f t="shared" si="126"/>
        <v>0</v>
      </c>
      <c r="JC26" s="36">
        <f t="shared" si="127"/>
        <v>0</v>
      </c>
      <c r="JD26" s="154">
        <f t="shared" si="128"/>
        <v>0</v>
      </c>
      <c r="JE26" s="39"/>
      <c r="JG26" s="154">
        <f t="shared" si="129"/>
        <v>0</v>
      </c>
      <c r="JJ26" s="154">
        <f t="shared" si="130"/>
        <v>0</v>
      </c>
      <c r="JM26" s="154">
        <f t="shared" si="131"/>
        <v>0</v>
      </c>
      <c r="JN26" s="37"/>
      <c r="JP26" s="154">
        <f t="shared" si="132"/>
        <v>0</v>
      </c>
      <c r="JQ26" s="37"/>
      <c r="JS26" s="154">
        <f t="shared" si="133"/>
        <v>0</v>
      </c>
      <c r="JT26" s="37">
        <f t="shared" si="134"/>
        <v>0</v>
      </c>
      <c r="JU26" s="36">
        <f t="shared" si="135"/>
        <v>0</v>
      </c>
      <c r="JV26" s="154">
        <f t="shared" si="136"/>
        <v>0</v>
      </c>
      <c r="JW26" s="39"/>
      <c r="JY26" s="154">
        <f t="shared" si="137"/>
        <v>0</v>
      </c>
      <c r="KB26" s="154">
        <f t="shared" si="138"/>
        <v>0</v>
      </c>
      <c r="KC26" s="37">
        <f t="shared" si="139"/>
        <v>0</v>
      </c>
      <c r="KD26" s="36">
        <f t="shared" si="6"/>
        <v>0</v>
      </c>
      <c r="KE26" s="36">
        <f t="shared" si="6"/>
        <v>0</v>
      </c>
      <c r="KF26" s="37">
        <f t="shared" si="183"/>
        <v>0</v>
      </c>
      <c r="KG26" s="36">
        <f t="shared" si="184"/>
        <v>0</v>
      </c>
      <c r="KH26" s="154">
        <f t="shared" si="184"/>
        <v>0</v>
      </c>
      <c r="KI26" s="168"/>
      <c r="KJ26" s="38"/>
      <c r="KK26" s="154">
        <f t="shared" si="140"/>
        <v>0</v>
      </c>
      <c r="KL26" s="118"/>
      <c r="KM26" s="38"/>
      <c r="KN26" s="154">
        <f t="shared" si="141"/>
        <v>0</v>
      </c>
      <c r="KO26" s="118"/>
      <c r="KP26" s="38"/>
      <c r="KQ26" s="154">
        <f t="shared" si="142"/>
        <v>0</v>
      </c>
      <c r="KR26" s="118">
        <f t="shared" si="143"/>
        <v>0</v>
      </c>
      <c r="KS26" s="38">
        <f t="shared" si="144"/>
        <v>0</v>
      </c>
      <c r="KT26" s="38">
        <f t="shared" si="145"/>
        <v>0</v>
      </c>
      <c r="KU26" s="118"/>
      <c r="KV26" s="38"/>
      <c r="KW26" s="154">
        <f t="shared" si="146"/>
        <v>0</v>
      </c>
      <c r="KX26" s="118"/>
      <c r="KY26" s="38"/>
      <c r="KZ26" s="154">
        <f t="shared" si="147"/>
        <v>0</v>
      </c>
      <c r="LA26" s="118">
        <f t="shared" si="148"/>
        <v>0</v>
      </c>
      <c r="LB26" s="38">
        <f t="shared" si="149"/>
        <v>0</v>
      </c>
      <c r="LC26" s="177">
        <f t="shared" si="150"/>
        <v>0</v>
      </c>
      <c r="LD26" s="118">
        <f t="shared" si="8"/>
        <v>0</v>
      </c>
      <c r="LE26" s="38">
        <f t="shared" si="9"/>
        <v>0</v>
      </c>
      <c r="LF26" s="38">
        <f t="shared" si="9"/>
        <v>0</v>
      </c>
      <c r="LG26" s="37">
        <f t="shared" si="10"/>
        <v>0</v>
      </c>
      <c r="LH26" s="36">
        <f t="shared" si="11"/>
        <v>0</v>
      </c>
      <c r="LI26" s="36">
        <f t="shared" si="11"/>
        <v>0</v>
      </c>
      <c r="LJ26" s="37">
        <f t="shared" si="12"/>
        <v>0</v>
      </c>
      <c r="LK26" s="36">
        <f t="shared" si="13"/>
        <v>0</v>
      </c>
      <c r="LL26" s="154">
        <f t="shared" si="13"/>
        <v>0</v>
      </c>
      <c r="LM26" s="39"/>
    </row>
    <row r="27" spans="1:325" s="36" customFormat="1" x14ac:dyDescent="0.25">
      <c r="A27" s="33">
        <v>18</v>
      </c>
      <c r="B27" s="34" t="s">
        <v>270</v>
      </c>
      <c r="C27" s="35" t="s">
        <v>271</v>
      </c>
      <c r="F27" s="154">
        <f t="shared" si="14"/>
        <v>0</v>
      </c>
      <c r="G27" s="39"/>
      <c r="I27" s="154">
        <f t="shared" si="15"/>
        <v>0</v>
      </c>
      <c r="L27" s="154">
        <f t="shared" si="16"/>
        <v>0</v>
      </c>
      <c r="O27" s="154">
        <f t="shared" si="17"/>
        <v>0</v>
      </c>
      <c r="R27" s="154">
        <f t="shared" si="18"/>
        <v>0</v>
      </c>
      <c r="U27" s="154">
        <f t="shared" si="19"/>
        <v>0</v>
      </c>
      <c r="X27" s="154">
        <f t="shared" si="20"/>
        <v>0</v>
      </c>
      <c r="AA27" s="154">
        <f t="shared" si="21"/>
        <v>0</v>
      </c>
      <c r="AB27" s="36">
        <f t="shared" si="180"/>
        <v>0</v>
      </c>
      <c r="AC27" s="36">
        <f t="shared" si="180"/>
        <v>0</v>
      </c>
      <c r="AD27" s="154">
        <f t="shared" si="180"/>
        <v>0</v>
      </c>
      <c r="AE27" s="39"/>
      <c r="AG27" s="154">
        <f t="shared" si="22"/>
        <v>0</v>
      </c>
      <c r="AH27" s="36">
        <f t="shared" ref="AH27:AI27" si="333">SUM(D27,AB27,AE27)</f>
        <v>0</v>
      </c>
      <c r="AI27" s="36">
        <f t="shared" si="333"/>
        <v>0</v>
      </c>
      <c r="AJ27" s="154">
        <f t="shared" si="24"/>
        <v>0</v>
      </c>
      <c r="AK27" s="39"/>
      <c r="AM27" s="154">
        <f t="shared" si="25"/>
        <v>0</v>
      </c>
      <c r="AP27" s="154">
        <f t="shared" si="26"/>
        <v>0</v>
      </c>
      <c r="AQ27" s="39"/>
      <c r="AS27" s="154">
        <f t="shared" si="27"/>
        <v>0</v>
      </c>
      <c r="AV27" s="154">
        <f t="shared" si="28"/>
        <v>0</v>
      </c>
      <c r="AY27" s="154">
        <f t="shared" si="29"/>
        <v>0</v>
      </c>
      <c r="AZ27" s="36">
        <f t="shared" si="30"/>
        <v>0</v>
      </c>
      <c r="BA27" s="36">
        <f t="shared" si="31"/>
        <v>0</v>
      </c>
      <c r="BB27" s="154">
        <f t="shared" si="32"/>
        <v>0</v>
      </c>
      <c r="BC27" s="39"/>
      <c r="BE27" s="154">
        <f t="shared" si="33"/>
        <v>0</v>
      </c>
      <c r="BH27" s="154">
        <f t="shared" si="34"/>
        <v>0</v>
      </c>
      <c r="BK27" s="154">
        <f t="shared" si="35"/>
        <v>0</v>
      </c>
      <c r="BN27" s="154">
        <f t="shared" si="36"/>
        <v>0</v>
      </c>
      <c r="BQ27" s="154">
        <f t="shared" si="37"/>
        <v>0</v>
      </c>
      <c r="BT27" s="154">
        <f t="shared" si="38"/>
        <v>0</v>
      </c>
      <c r="BW27" s="154">
        <f t="shared" si="39"/>
        <v>0</v>
      </c>
      <c r="BZ27" s="154">
        <f t="shared" si="40"/>
        <v>0</v>
      </c>
      <c r="CA27" s="37">
        <f t="shared" si="41"/>
        <v>0</v>
      </c>
      <c r="CB27" s="36">
        <f t="shared" si="42"/>
        <v>0</v>
      </c>
      <c r="CC27" s="154">
        <f t="shared" si="42"/>
        <v>0</v>
      </c>
      <c r="CD27" s="39"/>
      <c r="CF27" s="154">
        <f t="shared" si="43"/>
        <v>0</v>
      </c>
      <c r="CI27" s="154">
        <f t="shared" si="44"/>
        <v>0</v>
      </c>
      <c r="CL27" s="154">
        <f t="shared" si="45"/>
        <v>0</v>
      </c>
      <c r="CO27" s="154">
        <f t="shared" si="46"/>
        <v>0</v>
      </c>
      <c r="CP27" s="37">
        <f t="shared" si="47"/>
        <v>0</v>
      </c>
      <c r="CQ27" s="36">
        <f t="shared" si="151"/>
        <v>0</v>
      </c>
      <c r="CR27" s="154">
        <f t="shared" si="48"/>
        <v>0</v>
      </c>
      <c r="CS27" s="39"/>
      <c r="CU27" s="154">
        <f t="shared" si="49"/>
        <v>0</v>
      </c>
      <c r="CX27" s="154">
        <f t="shared" si="50"/>
        <v>0</v>
      </c>
      <c r="DA27" s="154">
        <f t="shared" si="51"/>
        <v>0</v>
      </c>
      <c r="DD27" s="154">
        <f t="shared" si="52"/>
        <v>0</v>
      </c>
      <c r="DG27" s="154">
        <f t="shared" si="53"/>
        <v>0</v>
      </c>
      <c r="DH27" s="37">
        <f t="shared" si="54"/>
        <v>0</v>
      </c>
      <c r="DI27" s="36">
        <f t="shared" si="55"/>
        <v>0</v>
      </c>
      <c r="DJ27" s="154">
        <f t="shared" si="55"/>
        <v>0</v>
      </c>
      <c r="DK27" s="39"/>
      <c r="DM27" s="154">
        <f t="shared" si="56"/>
        <v>0</v>
      </c>
      <c r="DP27" s="154">
        <f t="shared" si="57"/>
        <v>0</v>
      </c>
      <c r="DS27" s="154">
        <f t="shared" si="58"/>
        <v>0</v>
      </c>
      <c r="DT27" s="36">
        <f t="shared" si="59"/>
        <v>0</v>
      </c>
      <c r="DU27" s="36">
        <f t="shared" si="3"/>
        <v>0</v>
      </c>
      <c r="DV27" s="154">
        <f t="shared" si="3"/>
        <v>0</v>
      </c>
      <c r="DW27" s="39"/>
      <c r="DY27" s="154">
        <f t="shared" si="60"/>
        <v>0</v>
      </c>
      <c r="EB27" s="154">
        <f t="shared" si="61"/>
        <v>0</v>
      </c>
      <c r="EE27" s="154">
        <f t="shared" si="62"/>
        <v>0</v>
      </c>
      <c r="EH27" s="154">
        <f t="shared" si="63"/>
        <v>0</v>
      </c>
      <c r="EK27" s="154">
        <f t="shared" si="64"/>
        <v>0</v>
      </c>
      <c r="EL27" s="37">
        <f t="shared" si="65"/>
        <v>0</v>
      </c>
      <c r="EM27" s="36">
        <f t="shared" si="66"/>
        <v>0</v>
      </c>
      <c r="EN27" s="154">
        <f t="shared" si="67"/>
        <v>0</v>
      </c>
      <c r="EO27" s="39"/>
      <c r="EQ27" s="154">
        <f t="shared" si="68"/>
        <v>0</v>
      </c>
      <c r="ET27" s="154">
        <f t="shared" si="69"/>
        <v>0</v>
      </c>
      <c r="EW27" s="154">
        <f t="shared" si="70"/>
        <v>0</v>
      </c>
      <c r="EZ27" s="154">
        <f t="shared" si="71"/>
        <v>0</v>
      </c>
      <c r="FA27" s="37">
        <f t="shared" si="72"/>
        <v>0</v>
      </c>
      <c r="FB27" s="36">
        <f t="shared" si="73"/>
        <v>0</v>
      </c>
      <c r="FC27" s="154">
        <f t="shared" si="74"/>
        <v>0</v>
      </c>
      <c r="FD27" s="39"/>
      <c r="FF27" s="154">
        <f t="shared" si="75"/>
        <v>0</v>
      </c>
      <c r="FG27" s="36">
        <f t="shared" ref="FG27:FH27" si="334">SUM(FD27)</f>
        <v>0</v>
      </c>
      <c r="FH27" s="36">
        <f t="shared" si="334"/>
        <v>0</v>
      </c>
      <c r="FI27" s="154">
        <f t="shared" si="77"/>
        <v>0</v>
      </c>
      <c r="FJ27" s="39"/>
      <c r="FL27" s="154">
        <f t="shared" si="78"/>
        <v>0</v>
      </c>
      <c r="FM27" s="37">
        <f t="shared" si="79"/>
        <v>0</v>
      </c>
      <c r="FN27" s="36">
        <f t="shared" si="80"/>
        <v>0</v>
      </c>
      <c r="FO27" s="36">
        <f t="shared" si="81"/>
        <v>0</v>
      </c>
      <c r="FP27" s="37">
        <f t="shared" si="181"/>
        <v>0</v>
      </c>
      <c r="FQ27" s="36">
        <f t="shared" si="182"/>
        <v>0</v>
      </c>
      <c r="FR27" s="154">
        <f t="shared" si="182"/>
        <v>0</v>
      </c>
      <c r="FS27" s="39"/>
      <c r="FU27" s="154">
        <f t="shared" si="82"/>
        <v>0</v>
      </c>
      <c r="FX27" s="154">
        <f t="shared" si="83"/>
        <v>0</v>
      </c>
      <c r="GA27" s="154">
        <f t="shared" si="84"/>
        <v>0</v>
      </c>
      <c r="GD27" s="154">
        <f t="shared" si="85"/>
        <v>0</v>
      </c>
      <c r="GG27" s="154">
        <f t="shared" si="86"/>
        <v>0</v>
      </c>
      <c r="GH27" s="36">
        <f t="shared" si="87"/>
        <v>0</v>
      </c>
      <c r="GI27" s="36">
        <f t="shared" si="88"/>
        <v>0</v>
      </c>
      <c r="GJ27" s="154">
        <f t="shared" si="89"/>
        <v>0</v>
      </c>
      <c r="GK27" s="39"/>
      <c r="GM27" s="154">
        <f t="shared" si="90"/>
        <v>0</v>
      </c>
      <c r="GN27" s="37">
        <f t="shared" si="91"/>
        <v>0</v>
      </c>
      <c r="GO27" s="36">
        <f t="shared" si="92"/>
        <v>0</v>
      </c>
      <c r="GP27" s="154">
        <f t="shared" si="93"/>
        <v>0</v>
      </c>
      <c r="GQ27" s="39"/>
      <c r="GS27" s="154">
        <f t="shared" si="94"/>
        <v>0</v>
      </c>
      <c r="GV27" s="154">
        <f t="shared" si="95"/>
        <v>0</v>
      </c>
      <c r="GW27" s="37">
        <f t="shared" ref="GW27" si="335">SUM(GQ27,GT27)</f>
        <v>0</v>
      </c>
      <c r="GX27" s="36">
        <f t="shared" ref="GX27" si="336">SUM(GR27,GU27)</f>
        <v>0</v>
      </c>
      <c r="GY27" s="154">
        <f t="shared" si="98"/>
        <v>0</v>
      </c>
      <c r="GZ27" s="39"/>
      <c r="HB27" s="154">
        <f t="shared" si="99"/>
        <v>0</v>
      </c>
      <c r="HE27" s="154">
        <f t="shared" si="100"/>
        <v>0</v>
      </c>
      <c r="HF27" s="37">
        <f t="shared" ref="HF27" si="337">SUM(GZ27,HC27)</f>
        <v>0</v>
      </c>
      <c r="HG27" s="36">
        <f t="shared" ref="HG27" si="338">SUM(HA27,HD27)</f>
        <v>0</v>
      </c>
      <c r="HH27" s="154">
        <f t="shared" si="103"/>
        <v>0</v>
      </c>
      <c r="HI27" s="39"/>
      <c r="HK27" s="154">
        <f t="shared" si="104"/>
        <v>0</v>
      </c>
      <c r="HN27" s="154">
        <f t="shared" si="105"/>
        <v>0</v>
      </c>
      <c r="HO27" s="37">
        <f t="shared" si="106"/>
        <v>0</v>
      </c>
      <c r="HP27" s="36">
        <f t="shared" si="107"/>
        <v>0</v>
      </c>
      <c r="HQ27" s="154">
        <f t="shared" si="108"/>
        <v>0</v>
      </c>
      <c r="HR27" s="39"/>
      <c r="HT27" s="154">
        <f t="shared" si="109"/>
        <v>0</v>
      </c>
      <c r="HU27" s="37">
        <f t="shared" si="110"/>
        <v>0</v>
      </c>
      <c r="HV27" s="36">
        <f t="shared" si="111"/>
        <v>0</v>
      </c>
      <c r="HW27" s="36">
        <f t="shared" si="112"/>
        <v>0</v>
      </c>
      <c r="HX27" s="37">
        <f t="shared" si="113"/>
        <v>0</v>
      </c>
      <c r="HY27" s="36">
        <f t="shared" si="5"/>
        <v>0</v>
      </c>
      <c r="HZ27" s="154">
        <f t="shared" si="5"/>
        <v>0</v>
      </c>
      <c r="IA27" s="39"/>
      <c r="IC27" s="154">
        <f t="shared" si="114"/>
        <v>0</v>
      </c>
      <c r="IF27" s="154">
        <f t="shared" si="115"/>
        <v>0</v>
      </c>
      <c r="II27" s="154">
        <f t="shared" si="116"/>
        <v>0</v>
      </c>
      <c r="IJ27" s="37">
        <f t="shared" ref="IJ27" si="339">SUM(ID27,IG27)</f>
        <v>0</v>
      </c>
      <c r="IK27" s="36">
        <f t="shared" ref="IK27" si="340">SUM(IE27,IH27)</f>
        <v>0</v>
      </c>
      <c r="IL27" s="154">
        <f t="shared" si="119"/>
        <v>0</v>
      </c>
      <c r="IM27" s="39"/>
      <c r="IO27" s="154">
        <f t="shared" si="120"/>
        <v>0</v>
      </c>
      <c r="IR27" s="154">
        <f t="shared" si="121"/>
        <v>0</v>
      </c>
      <c r="IU27" s="154">
        <f t="shared" si="122"/>
        <v>0</v>
      </c>
      <c r="IX27" s="154">
        <f t="shared" si="123"/>
        <v>0</v>
      </c>
      <c r="IY27" s="36">
        <f t="shared" si="124"/>
        <v>0</v>
      </c>
      <c r="IZ27" s="36">
        <f t="shared" si="124"/>
        <v>0</v>
      </c>
      <c r="JA27" s="36">
        <f t="shared" si="125"/>
        <v>0</v>
      </c>
      <c r="JB27" s="37">
        <f t="shared" si="126"/>
        <v>0</v>
      </c>
      <c r="JC27" s="36">
        <f t="shared" si="127"/>
        <v>0</v>
      </c>
      <c r="JD27" s="154">
        <f t="shared" si="128"/>
        <v>0</v>
      </c>
      <c r="JE27" s="39"/>
      <c r="JG27" s="154">
        <f t="shared" si="129"/>
        <v>0</v>
      </c>
      <c r="JJ27" s="154">
        <f t="shared" si="130"/>
        <v>0</v>
      </c>
      <c r="JM27" s="154">
        <f t="shared" si="131"/>
        <v>0</v>
      </c>
      <c r="JN27" s="37"/>
      <c r="JP27" s="154">
        <f t="shared" si="132"/>
        <v>0</v>
      </c>
      <c r="JQ27" s="37"/>
      <c r="JS27" s="154">
        <f t="shared" si="133"/>
        <v>0</v>
      </c>
      <c r="JT27" s="37">
        <f t="shared" si="134"/>
        <v>0</v>
      </c>
      <c r="JU27" s="36">
        <f t="shared" si="135"/>
        <v>0</v>
      </c>
      <c r="JV27" s="154">
        <f t="shared" si="136"/>
        <v>0</v>
      </c>
      <c r="JW27" s="39"/>
      <c r="JY27" s="154">
        <f t="shared" si="137"/>
        <v>0</v>
      </c>
      <c r="KB27" s="154">
        <f t="shared" si="138"/>
        <v>0</v>
      </c>
      <c r="KC27" s="37">
        <f t="shared" si="139"/>
        <v>0</v>
      </c>
      <c r="KD27" s="36">
        <f t="shared" si="6"/>
        <v>0</v>
      </c>
      <c r="KE27" s="36">
        <f t="shared" si="6"/>
        <v>0</v>
      </c>
      <c r="KF27" s="37">
        <f t="shared" si="183"/>
        <v>0</v>
      </c>
      <c r="KG27" s="36">
        <f t="shared" si="184"/>
        <v>0</v>
      </c>
      <c r="KH27" s="154">
        <f t="shared" si="184"/>
        <v>0</v>
      </c>
      <c r="KI27" s="168"/>
      <c r="KJ27" s="38"/>
      <c r="KK27" s="154">
        <f t="shared" si="140"/>
        <v>0</v>
      </c>
      <c r="KL27" s="118"/>
      <c r="KM27" s="38"/>
      <c r="KN27" s="154">
        <f t="shared" si="141"/>
        <v>0</v>
      </c>
      <c r="KO27" s="118"/>
      <c r="KP27" s="38"/>
      <c r="KQ27" s="154">
        <f t="shared" si="142"/>
        <v>0</v>
      </c>
      <c r="KR27" s="118">
        <f t="shared" si="143"/>
        <v>0</v>
      </c>
      <c r="KS27" s="38">
        <f t="shared" si="144"/>
        <v>0</v>
      </c>
      <c r="KT27" s="38">
        <f t="shared" si="145"/>
        <v>0</v>
      </c>
      <c r="KU27" s="118"/>
      <c r="KV27" s="38"/>
      <c r="KW27" s="154">
        <f t="shared" si="146"/>
        <v>0</v>
      </c>
      <c r="KX27" s="118"/>
      <c r="KY27" s="38"/>
      <c r="KZ27" s="154">
        <f t="shared" si="147"/>
        <v>0</v>
      </c>
      <c r="LA27" s="118">
        <f t="shared" si="148"/>
        <v>0</v>
      </c>
      <c r="LB27" s="38">
        <f t="shared" si="149"/>
        <v>0</v>
      </c>
      <c r="LC27" s="177">
        <f t="shared" si="150"/>
        <v>0</v>
      </c>
      <c r="LD27" s="118">
        <f t="shared" si="8"/>
        <v>0</v>
      </c>
      <c r="LE27" s="38">
        <f t="shared" si="9"/>
        <v>0</v>
      </c>
      <c r="LF27" s="38">
        <f t="shared" si="9"/>
        <v>0</v>
      </c>
      <c r="LG27" s="37">
        <f t="shared" si="10"/>
        <v>0</v>
      </c>
      <c r="LH27" s="36">
        <f t="shared" si="11"/>
        <v>0</v>
      </c>
      <c r="LI27" s="36">
        <f t="shared" si="11"/>
        <v>0</v>
      </c>
      <c r="LJ27" s="37">
        <f t="shared" si="12"/>
        <v>0</v>
      </c>
      <c r="LK27" s="36">
        <f t="shared" si="13"/>
        <v>0</v>
      </c>
      <c r="LL27" s="154">
        <f t="shared" si="13"/>
        <v>0</v>
      </c>
      <c r="LM27" s="39"/>
    </row>
    <row r="28" spans="1:325" s="36" customFormat="1" ht="16.5" thickBot="1" x14ac:dyDescent="0.3">
      <c r="A28" s="33">
        <v>19</v>
      </c>
      <c r="B28" s="34" t="s">
        <v>248</v>
      </c>
      <c r="C28" s="35" t="s">
        <v>161</v>
      </c>
      <c r="F28" s="154">
        <f t="shared" si="14"/>
        <v>0</v>
      </c>
      <c r="G28" s="39"/>
      <c r="I28" s="154">
        <f t="shared" si="15"/>
        <v>0</v>
      </c>
      <c r="L28" s="154">
        <f t="shared" si="16"/>
        <v>0</v>
      </c>
      <c r="O28" s="154">
        <f t="shared" si="17"/>
        <v>0</v>
      </c>
      <c r="R28" s="154">
        <f t="shared" si="18"/>
        <v>0</v>
      </c>
      <c r="U28" s="154">
        <f t="shared" si="19"/>
        <v>0</v>
      </c>
      <c r="X28" s="154">
        <f t="shared" si="20"/>
        <v>0</v>
      </c>
      <c r="AA28" s="154">
        <f t="shared" si="21"/>
        <v>0</v>
      </c>
      <c r="AB28" s="36">
        <f t="shared" si="180"/>
        <v>0</v>
      </c>
      <c r="AC28" s="36">
        <f t="shared" si="180"/>
        <v>0</v>
      </c>
      <c r="AD28" s="154">
        <f t="shared" si="180"/>
        <v>0</v>
      </c>
      <c r="AE28" s="39"/>
      <c r="AG28" s="154">
        <f t="shared" si="22"/>
        <v>0</v>
      </c>
      <c r="AH28" s="36">
        <f t="shared" si="23"/>
        <v>0</v>
      </c>
      <c r="AI28" s="36">
        <f t="shared" si="23"/>
        <v>0</v>
      </c>
      <c r="AJ28" s="154">
        <f t="shared" si="24"/>
        <v>0</v>
      </c>
      <c r="AK28" s="39"/>
      <c r="AM28" s="154">
        <f t="shared" si="25"/>
        <v>0</v>
      </c>
      <c r="AP28" s="154">
        <f t="shared" si="26"/>
        <v>0</v>
      </c>
      <c r="AQ28" s="39"/>
      <c r="AS28" s="154">
        <f t="shared" si="27"/>
        <v>0</v>
      </c>
      <c r="AV28" s="154">
        <f t="shared" si="28"/>
        <v>0</v>
      </c>
      <c r="AY28" s="154">
        <f t="shared" si="29"/>
        <v>0</v>
      </c>
      <c r="AZ28" s="36">
        <f t="shared" si="30"/>
        <v>0</v>
      </c>
      <c r="BA28" s="36">
        <f t="shared" si="31"/>
        <v>0</v>
      </c>
      <c r="BB28" s="154">
        <f t="shared" si="32"/>
        <v>0</v>
      </c>
      <c r="BC28" s="39"/>
      <c r="BE28" s="154">
        <f t="shared" si="33"/>
        <v>0</v>
      </c>
      <c r="BH28" s="154">
        <f t="shared" si="34"/>
        <v>0</v>
      </c>
      <c r="BK28" s="154">
        <f t="shared" si="35"/>
        <v>0</v>
      </c>
      <c r="BN28" s="154">
        <f t="shared" si="36"/>
        <v>0</v>
      </c>
      <c r="BQ28" s="154">
        <f t="shared" si="37"/>
        <v>0</v>
      </c>
      <c r="BT28" s="154">
        <f t="shared" si="38"/>
        <v>0</v>
      </c>
      <c r="BW28" s="154">
        <f t="shared" si="39"/>
        <v>0</v>
      </c>
      <c r="BZ28" s="154">
        <f t="shared" si="40"/>
        <v>0</v>
      </c>
      <c r="CA28" s="37">
        <f t="shared" si="41"/>
        <v>0</v>
      </c>
      <c r="CB28" s="36">
        <f t="shared" si="42"/>
        <v>0</v>
      </c>
      <c r="CC28" s="154">
        <f t="shared" si="42"/>
        <v>0</v>
      </c>
      <c r="CD28" s="39"/>
      <c r="CF28" s="154">
        <f t="shared" si="43"/>
        <v>0</v>
      </c>
      <c r="CI28" s="154">
        <f t="shared" si="44"/>
        <v>0</v>
      </c>
      <c r="CL28" s="154">
        <f t="shared" si="45"/>
        <v>0</v>
      </c>
      <c r="CO28" s="154">
        <f t="shared" si="46"/>
        <v>0</v>
      </c>
      <c r="CP28" s="37">
        <f t="shared" si="47"/>
        <v>0</v>
      </c>
      <c r="CQ28" s="36">
        <f t="shared" si="151"/>
        <v>0</v>
      </c>
      <c r="CR28" s="154">
        <f t="shared" si="48"/>
        <v>0</v>
      </c>
      <c r="CS28" s="39"/>
      <c r="CU28" s="154">
        <f t="shared" si="49"/>
        <v>0</v>
      </c>
      <c r="CX28" s="154">
        <f t="shared" si="50"/>
        <v>0</v>
      </c>
      <c r="DA28" s="154">
        <f t="shared" si="51"/>
        <v>0</v>
      </c>
      <c r="DD28" s="154">
        <f t="shared" si="52"/>
        <v>0</v>
      </c>
      <c r="DG28" s="154">
        <f t="shared" si="53"/>
        <v>0</v>
      </c>
      <c r="DH28" s="37">
        <f t="shared" si="54"/>
        <v>0</v>
      </c>
      <c r="DI28" s="36">
        <f t="shared" si="55"/>
        <v>0</v>
      </c>
      <c r="DJ28" s="154">
        <f t="shared" si="55"/>
        <v>0</v>
      </c>
      <c r="DK28" s="39"/>
      <c r="DM28" s="154">
        <f t="shared" si="56"/>
        <v>0</v>
      </c>
      <c r="DP28" s="154">
        <f t="shared" si="57"/>
        <v>0</v>
      </c>
      <c r="DS28" s="154">
        <f t="shared" si="58"/>
        <v>0</v>
      </c>
      <c r="DT28" s="36">
        <f t="shared" si="59"/>
        <v>0</v>
      </c>
      <c r="DU28" s="36">
        <f t="shared" si="3"/>
        <v>0</v>
      </c>
      <c r="DV28" s="154">
        <f t="shared" si="3"/>
        <v>0</v>
      </c>
      <c r="DW28" s="39"/>
      <c r="DY28" s="154">
        <f t="shared" si="60"/>
        <v>0</v>
      </c>
      <c r="EB28" s="154">
        <f t="shared" si="61"/>
        <v>0</v>
      </c>
      <c r="EE28" s="154">
        <f t="shared" si="62"/>
        <v>0</v>
      </c>
      <c r="EH28" s="154">
        <f t="shared" si="63"/>
        <v>0</v>
      </c>
      <c r="EK28" s="154">
        <f t="shared" si="64"/>
        <v>0</v>
      </c>
      <c r="EL28" s="37">
        <f t="shared" si="65"/>
        <v>0</v>
      </c>
      <c r="EM28" s="36">
        <f t="shared" si="66"/>
        <v>0</v>
      </c>
      <c r="EN28" s="154">
        <f t="shared" si="67"/>
        <v>0</v>
      </c>
      <c r="EO28" s="39"/>
      <c r="EQ28" s="154">
        <f t="shared" si="68"/>
        <v>0</v>
      </c>
      <c r="ET28" s="154">
        <f t="shared" si="69"/>
        <v>0</v>
      </c>
      <c r="EW28" s="154">
        <f t="shared" si="70"/>
        <v>0</v>
      </c>
      <c r="EZ28" s="154">
        <f t="shared" si="71"/>
        <v>0</v>
      </c>
      <c r="FA28" s="37">
        <f t="shared" si="72"/>
        <v>0</v>
      </c>
      <c r="FB28" s="36">
        <f t="shared" si="73"/>
        <v>0</v>
      </c>
      <c r="FC28" s="154">
        <f t="shared" si="74"/>
        <v>0</v>
      </c>
      <c r="FD28" s="39"/>
      <c r="FF28" s="154">
        <f t="shared" si="75"/>
        <v>0</v>
      </c>
      <c r="FG28" s="36">
        <f t="shared" si="76"/>
        <v>0</v>
      </c>
      <c r="FH28" s="36">
        <f t="shared" si="76"/>
        <v>0</v>
      </c>
      <c r="FI28" s="154">
        <f t="shared" si="77"/>
        <v>0</v>
      </c>
      <c r="FJ28" s="39"/>
      <c r="FL28" s="154">
        <f t="shared" si="78"/>
        <v>0</v>
      </c>
      <c r="FM28" s="37">
        <f t="shared" si="79"/>
        <v>0</v>
      </c>
      <c r="FN28" s="36">
        <f t="shared" si="80"/>
        <v>0</v>
      </c>
      <c r="FO28" s="36">
        <f t="shared" si="81"/>
        <v>0</v>
      </c>
      <c r="FP28" s="37">
        <f t="shared" si="181"/>
        <v>0</v>
      </c>
      <c r="FQ28" s="36">
        <f t="shared" si="182"/>
        <v>0</v>
      </c>
      <c r="FR28" s="154">
        <f t="shared" si="182"/>
        <v>0</v>
      </c>
      <c r="FS28" s="39"/>
      <c r="FU28" s="154">
        <f t="shared" si="82"/>
        <v>0</v>
      </c>
      <c r="FX28" s="154">
        <f t="shared" si="83"/>
        <v>0</v>
      </c>
      <c r="GA28" s="154">
        <f t="shared" si="84"/>
        <v>0</v>
      </c>
      <c r="GD28" s="154">
        <f t="shared" si="85"/>
        <v>0</v>
      </c>
      <c r="GE28" s="36">
        <v>52178</v>
      </c>
      <c r="GF28" s="36">
        <f>29900</f>
        <v>29900</v>
      </c>
      <c r="GG28" s="154">
        <f t="shared" si="86"/>
        <v>82078</v>
      </c>
      <c r="GH28" s="36">
        <f t="shared" si="87"/>
        <v>52178</v>
      </c>
      <c r="GI28" s="36">
        <f t="shared" si="88"/>
        <v>29900</v>
      </c>
      <c r="GJ28" s="154">
        <f t="shared" si="89"/>
        <v>82078</v>
      </c>
      <c r="GK28" s="39"/>
      <c r="GM28" s="154">
        <f t="shared" si="90"/>
        <v>0</v>
      </c>
      <c r="GN28" s="37">
        <f t="shared" si="91"/>
        <v>0</v>
      </c>
      <c r="GO28" s="36">
        <f t="shared" si="92"/>
        <v>0</v>
      </c>
      <c r="GP28" s="154">
        <f t="shared" si="93"/>
        <v>0</v>
      </c>
      <c r="GQ28" s="39"/>
      <c r="GS28" s="154">
        <f t="shared" si="94"/>
        <v>0</v>
      </c>
      <c r="GV28" s="154">
        <f t="shared" si="95"/>
        <v>0</v>
      </c>
      <c r="GW28" s="37">
        <f t="shared" si="96"/>
        <v>0</v>
      </c>
      <c r="GX28" s="36">
        <f t="shared" si="97"/>
        <v>0</v>
      </c>
      <c r="GY28" s="154">
        <f t="shared" si="98"/>
        <v>0</v>
      </c>
      <c r="GZ28" s="39"/>
      <c r="HB28" s="154">
        <f t="shared" si="99"/>
        <v>0</v>
      </c>
      <c r="HE28" s="154">
        <f t="shared" si="100"/>
        <v>0</v>
      </c>
      <c r="HF28" s="37">
        <f t="shared" si="101"/>
        <v>0</v>
      </c>
      <c r="HG28" s="36">
        <f t="shared" si="102"/>
        <v>0</v>
      </c>
      <c r="HH28" s="154">
        <f t="shared" si="103"/>
        <v>0</v>
      </c>
      <c r="HI28" s="39">
        <v>321304</v>
      </c>
      <c r="HJ28" s="36">
        <f>3000+1357</f>
        <v>4357</v>
      </c>
      <c r="HK28" s="154">
        <f t="shared" si="104"/>
        <v>325661</v>
      </c>
      <c r="HN28" s="154">
        <f t="shared" si="105"/>
        <v>0</v>
      </c>
      <c r="HO28" s="37">
        <f t="shared" si="106"/>
        <v>321304</v>
      </c>
      <c r="HP28" s="36">
        <f t="shared" si="107"/>
        <v>4357</v>
      </c>
      <c r="HQ28" s="154">
        <f t="shared" si="108"/>
        <v>325661</v>
      </c>
      <c r="HR28" s="39"/>
      <c r="HT28" s="154">
        <f t="shared" si="109"/>
        <v>0</v>
      </c>
      <c r="HU28" s="37">
        <f t="shared" si="110"/>
        <v>0</v>
      </c>
      <c r="HV28" s="36">
        <f t="shared" si="111"/>
        <v>0</v>
      </c>
      <c r="HW28" s="36">
        <f t="shared" si="112"/>
        <v>0</v>
      </c>
      <c r="HX28" s="37">
        <f t="shared" si="113"/>
        <v>373482</v>
      </c>
      <c r="HY28" s="36">
        <f t="shared" si="5"/>
        <v>34257</v>
      </c>
      <c r="HZ28" s="154">
        <f t="shared" si="5"/>
        <v>407739</v>
      </c>
      <c r="IA28" s="39">
        <v>150000</v>
      </c>
      <c r="IC28" s="154">
        <f t="shared" si="114"/>
        <v>150000</v>
      </c>
      <c r="ID28" s="36">
        <f>1487819-75000</f>
        <v>1412819</v>
      </c>
      <c r="IE28" s="36">
        <f>-944882-2925-29900-7469-1064+228</f>
        <v>-986012</v>
      </c>
      <c r="IF28" s="154">
        <f t="shared" si="115"/>
        <v>426807</v>
      </c>
      <c r="IG28" s="36">
        <v>100000</v>
      </c>
      <c r="IH28" s="44"/>
      <c r="II28" s="154">
        <f t="shared" si="116"/>
        <v>100000</v>
      </c>
      <c r="IJ28" s="37">
        <f t="shared" si="117"/>
        <v>1512819</v>
      </c>
      <c r="IK28" s="36">
        <f t="shared" si="118"/>
        <v>-986012</v>
      </c>
      <c r="IL28" s="154">
        <f t="shared" si="119"/>
        <v>526807</v>
      </c>
      <c r="IM28" s="39"/>
      <c r="IO28" s="154">
        <f t="shared" si="120"/>
        <v>0</v>
      </c>
      <c r="IR28" s="154">
        <f t="shared" si="121"/>
        <v>0</v>
      </c>
      <c r="IS28" s="36">
        <f>964062+75000</f>
        <v>1039062</v>
      </c>
      <c r="IT28" s="36">
        <f>-225719-2715</f>
        <v>-228434</v>
      </c>
      <c r="IU28" s="154">
        <f t="shared" si="122"/>
        <v>810628</v>
      </c>
      <c r="IV28" s="36">
        <v>31000</v>
      </c>
      <c r="IX28" s="154">
        <f t="shared" si="123"/>
        <v>31000</v>
      </c>
      <c r="IY28" s="36">
        <f t="shared" si="124"/>
        <v>1070062</v>
      </c>
      <c r="IZ28" s="36">
        <f t="shared" si="124"/>
        <v>-228434</v>
      </c>
      <c r="JA28" s="36">
        <f t="shared" si="125"/>
        <v>841628</v>
      </c>
      <c r="JB28" s="37">
        <f t="shared" si="126"/>
        <v>2732881</v>
      </c>
      <c r="JC28" s="36">
        <f t="shared" si="127"/>
        <v>-1214446</v>
      </c>
      <c r="JD28" s="154">
        <f t="shared" si="128"/>
        <v>1518435</v>
      </c>
      <c r="JE28" s="39"/>
      <c r="JG28" s="154">
        <f t="shared" si="129"/>
        <v>0</v>
      </c>
      <c r="JJ28" s="154">
        <f t="shared" si="130"/>
        <v>0</v>
      </c>
      <c r="JM28" s="154">
        <f t="shared" si="131"/>
        <v>0</v>
      </c>
      <c r="JN28" s="37"/>
      <c r="JP28" s="154">
        <f t="shared" si="132"/>
        <v>0</v>
      </c>
      <c r="JQ28" s="37"/>
      <c r="JS28" s="154">
        <f t="shared" si="133"/>
        <v>0</v>
      </c>
      <c r="JT28" s="37">
        <f t="shared" si="134"/>
        <v>0</v>
      </c>
      <c r="JU28" s="36">
        <f t="shared" si="135"/>
        <v>0</v>
      </c>
      <c r="JV28" s="154">
        <f t="shared" si="136"/>
        <v>0</v>
      </c>
      <c r="JW28" s="39"/>
      <c r="JY28" s="154">
        <f t="shared" si="137"/>
        <v>0</v>
      </c>
      <c r="KB28" s="154">
        <f t="shared" si="138"/>
        <v>0</v>
      </c>
      <c r="KC28" s="37">
        <f t="shared" si="139"/>
        <v>0</v>
      </c>
      <c r="KD28" s="36">
        <f t="shared" si="6"/>
        <v>0</v>
      </c>
      <c r="KE28" s="36">
        <f t="shared" si="6"/>
        <v>0</v>
      </c>
      <c r="KF28" s="37">
        <f t="shared" si="183"/>
        <v>0</v>
      </c>
      <c r="KG28" s="36">
        <f t="shared" si="184"/>
        <v>0</v>
      </c>
      <c r="KH28" s="154">
        <f t="shared" si="184"/>
        <v>0</v>
      </c>
      <c r="KI28" s="168">
        <v>117</v>
      </c>
      <c r="KJ28" s="38"/>
      <c r="KK28" s="154">
        <f t="shared" si="140"/>
        <v>117</v>
      </c>
      <c r="KL28" s="119"/>
      <c r="KM28" s="46"/>
      <c r="KN28" s="154">
        <f t="shared" si="141"/>
        <v>0</v>
      </c>
      <c r="KO28" s="119"/>
      <c r="KP28" s="46"/>
      <c r="KQ28" s="154">
        <f t="shared" si="142"/>
        <v>0</v>
      </c>
      <c r="KR28" s="119">
        <f t="shared" si="143"/>
        <v>117</v>
      </c>
      <c r="KS28" s="46">
        <f t="shared" si="144"/>
        <v>0</v>
      </c>
      <c r="KT28" s="46">
        <f t="shared" si="145"/>
        <v>117</v>
      </c>
      <c r="KU28" s="118"/>
      <c r="KV28" s="38"/>
      <c r="KW28" s="154">
        <f t="shared" si="146"/>
        <v>0</v>
      </c>
      <c r="KX28" s="119"/>
      <c r="KY28" s="46"/>
      <c r="KZ28" s="154">
        <f t="shared" si="147"/>
        <v>0</v>
      </c>
      <c r="LA28" s="119">
        <f t="shared" si="148"/>
        <v>0</v>
      </c>
      <c r="LB28" s="46">
        <f t="shared" si="149"/>
        <v>0</v>
      </c>
      <c r="LC28" s="178">
        <f t="shared" si="150"/>
        <v>0</v>
      </c>
      <c r="LD28" s="118">
        <f t="shared" si="8"/>
        <v>117</v>
      </c>
      <c r="LE28" s="38">
        <f t="shared" si="9"/>
        <v>0</v>
      </c>
      <c r="LF28" s="38">
        <f t="shared" si="9"/>
        <v>117</v>
      </c>
      <c r="LG28" s="37">
        <f t="shared" si="10"/>
        <v>3106480</v>
      </c>
      <c r="LH28" s="36">
        <f t="shared" si="11"/>
        <v>-1180189</v>
      </c>
      <c r="LI28" s="36">
        <f t="shared" si="11"/>
        <v>1926291</v>
      </c>
      <c r="LJ28" s="37">
        <f t="shared" si="12"/>
        <v>3106480</v>
      </c>
      <c r="LK28" s="36">
        <f t="shared" si="13"/>
        <v>-1180189</v>
      </c>
      <c r="LL28" s="154">
        <f t="shared" si="13"/>
        <v>1926291</v>
      </c>
      <c r="LM28" s="39"/>
    </row>
    <row r="29" spans="1:325" s="21" customFormat="1" ht="16.5" thickBot="1" x14ac:dyDescent="0.3">
      <c r="A29" s="18">
        <v>20</v>
      </c>
      <c r="B29" s="19" t="s">
        <v>195</v>
      </c>
      <c r="C29" s="48" t="s">
        <v>301</v>
      </c>
      <c r="D29" s="21">
        <f t="shared" ref="D29:E29" si="341">SUM(D24:D28)</f>
        <v>0</v>
      </c>
      <c r="E29" s="21">
        <f t="shared" si="341"/>
        <v>0</v>
      </c>
      <c r="F29" s="152">
        <f t="shared" si="14"/>
        <v>0</v>
      </c>
      <c r="G29" s="24">
        <f>SUM(G24:G28)</f>
        <v>0</v>
      </c>
      <c r="H29" s="21">
        <f>SUM(H24:H28)</f>
        <v>0</v>
      </c>
      <c r="I29" s="152">
        <f t="shared" si="15"/>
        <v>0</v>
      </c>
      <c r="J29" s="21">
        <f t="shared" ref="J29:K29" si="342">SUM(J24:J28)</f>
        <v>0</v>
      </c>
      <c r="K29" s="21">
        <f t="shared" si="342"/>
        <v>0</v>
      </c>
      <c r="L29" s="152">
        <f t="shared" si="16"/>
        <v>0</v>
      </c>
      <c r="M29" s="21">
        <f t="shared" ref="M29:N29" si="343">SUM(M24:M28)</f>
        <v>0</v>
      </c>
      <c r="N29" s="21">
        <f t="shared" si="343"/>
        <v>0</v>
      </c>
      <c r="O29" s="152">
        <f t="shared" si="17"/>
        <v>0</v>
      </c>
      <c r="P29" s="21">
        <f t="shared" ref="P29:Q29" si="344">SUM(P24:P28)</f>
        <v>0</v>
      </c>
      <c r="Q29" s="21">
        <f t="shared" si="344"/>
        <v>0</v>
      </c>
      <c r="R29" s="152">
        <f t="shared" si="18"/>
        <v>0</v>
      </c>
      <c r="S29" s="21">
        <f t="shared" ref="S29:T29" si="345">SUM(S24:S28)</f>
        <v>0</v>
      </c>
      <c r="T29" s="21">
        <f t="shared" si="345"/>
        <v>0</v>
      </c>
      <c r="U29" s="152">
        <f t="shared" si="19"/>
        <v>0</v>
      </c>
      <c r="V29" s="21">
        <f t="shared" ref="V29:W29" si="346">SUM(V24:V28)</f>
        <v>0</v>
      </c>
      <c r="W29" s="21">
        <f t="shared" si="346"/>
        <v>0</v>
      </c>
      <c r="X29" s="152">
        <f t="shared" si="20"/>
        <v>0</v>
      </c>
      <c r="Y29" s="21">
        <f t="shared" ref="Y29:Z29" si="347">SUM(Y24:Y28)</f>
        <v>0</v>
      </c>
      <c r="Z29" s="21">
        <f t="shared" si="347"/>
        <v>0</v>
      </c>
      <c r="AA29" s="152">
        <f t="shared" si="21"/>
        <v>0</v>
      </c>
      <c r="AB29" s="21">
        <f t="shared" si="180"/>
        <v>0</v>
      </c>
      <c r="AC29" s="21">
        <f t="shared" si="180"/>
        <v>0</v>
      </c>
      <c r="AD29" s="152">
        <f t="shared" si="180"/>
        <v>0</v>
      </c>
      <c r="AE29" s="24">
        <f t="shared" ref="AE29:AF29" si="348">SUM(AE24:AE28)</f>
        <v>0</v>
      </c>
      <c r="AF29" s="21">
        <f t="shared" si="348"/>
        <v>0</v>
      </c>
      <c r="AG29" s="152">
        <f t="shared" si="22"/>
        <v>0</v>
      </c>
      <c r="AH29" s="21">
        <f t="shared" si="23"/>
        <v>0</v>
      </c>
      <c r="AI29" s="21">
        <f t="shared" si="23"/>
        <v>0</v>
      </c>
      <c r="AJ29" s="152">
        <f t="shared" si="24"/>
        <v>0</v>
      </c>
      <c r="AK29" s="24">
        <f t="shared" ref="AK29:AL29" si="349">SUM(AK24:AK28)</f>
        <v>0</v>
      </c>
      <c r="AL29" s="21">
        <f t="shared" si="349"/>
        <v>0</v>
      </c>
      <c r="AM29" s="152">
        <f t="shared" si="25"/>
        <v>0</v>
      </c>
      <c r="AN29" s="21">
        <f t="shared" ref="AN29:AO29" si="350">SUM(AN24:AN28)</f>
        <v>0</v>
      </c>
      <c r="AO29" s="21">
        <f t="shared" si="350"/>
        <v>0</v>
      </c>
      <c r="AP29" s="152">
        <f t="shared" si="26"/>
        <v>0</v>
      </c>
      <c r="AQ29" s="24">
        <f t="shared" ref="AQ29:AR29" si="351">SUM(AQ24:AQ28)</f>
        <v>0</v>
      </c>
      <c r="AR29" s="21">
        <f t="shared" si="351"/>
        <v>0</v>
      </c>
      <c r="AS29" s="152">
        <f t="shared" si="27"/>
        <v>0</v>
      </c>
      <c r="AT29" s="21">
        <f t="shared" ref="AT29:AU29" si="352">SUM(AT24:AT28)</f>
        <v>0</v>
      </c>
      <c r="AU29" s="21">
        <f t="shared" si="352"/>
        <v>0</v>
      </c>
      <c r="AV29" s="152">
        <f t="shared" si="28"/>
        <v>0</v>
      </c>
      <c r="AW29" s="21">
        <f t="shared" ref="AW29:AX29" si="353">SUM(AW24:AW28)</f>
        <v>0</v>
      </c>
      <c r="AX29" s="21">
        <f t="shared" si="353"/>
        <v>0</v>
      </c>
      <c r="AY29" s="152">
        <f t="shared" si="29"/>
        <v>0</v>
      </c>
      <c r="AZ29" s="21">
        <f t="shared" si="30"/>
        <v>0</v>
      </c>
      <c r="BA29" s="21">
        <f t="shared" si="31"/>
        <v>0</v>
      </c>
      <c r="BB29" s="152">
        <f t="shared" si="32"/>
        <v>0</v>
      </c>
      <c r="BC29" s="24">
        <f t="shared" ref="BC29:BD29" si="354">SUM(BC24:BC28)</f>
        <v>0</v>
      </c>
      <c r="BD29" s="21">
        <f t="shared" si="354"/>
        <v>0</v>
      </c>
      <c r="BE29" s="152">
        <f t="shared" si="33"/>
        <v>0</v>
      </c>
      <c r="BF29" s="21">
        <f t="shared" ref="BF29:BG29" si="355">SUM(BF24:BF28)</f>
        <v>0</v>
      </c>
      <c r="BG29" s="21">
        <f t="shared" si="355"/>
        <v>0</v>
      </c>
      <c r="BH29" s="152">
        <f t="shared" si="34"/>
        <v>0</v>
      </c>
      <c r="BI29" s="21">
        <f t="shared" ref="BI29:BJ29" si="356">SUM(BI24:BI28)</f>
        <v>0</v>
      </c>
      <c r="BJ29" s="21">
        <f t="shared" si="356"/>
        <v>0</v>
      </c>
      <c r="BK29" s="152">
        <f t="shared" si="35"/>
        <v>0</v>
      </c>
      <c r="BL29" s="21">
        <f t="shared" ref="BL29:BM29" si="357">SUM(BL24:BL28)</f>
        <v>0</v>
      </c>
      <c r="BM29" s="21">
        <f t="shared" si="357"/>
        <v>0</v>
      </c>
      <c r="BN29" s="152">
        <f t="shared" si="36"/>
        <v>0</v>
      </c>
      <c r="BO29" s="21">
        <f t="shared" ref="BO29:BP29" si="358">SUM(BO24:BO28)</f>
        <v>0</v>
      </c>
      <c r="BP29" s="21">
        <f t="shared" si="358"/>
        <v>0</v>
      </c>
      <c r="BQ29" s="152">
        <f t="shared" si="37"/>
        <v>0</v>
      </c>
      <c r="BR29" s="21">
        <f t="shared" ref="BR29:BS29" si="359">SUM(BR24:BR28)</f>
        <v>0</v>
      </c>
      <c r="BS29" s="21">
        <f t="shared" si="359"/>
        <v>0</v>
      </c>
      <c r="BT29" s="152">
        <f t="shared" si="38"/>
        <v>0</v>
      </c>
      <c r="BU29" s="21">
        <f t="shared" ref="BU29:BV29" si="360">SUM(BU24:BU28)</f>
        <v>0</v>
      </c>
      <c r="BV29" s="21">
        <f t="shared" si="360"/>
        <v>0</v>
      </c>
      <c r="BW29" s="152">
        <f t="shared" si="39"/>
        <v>0</v>
      </c>
      <c r="BX29" s="21">
        <f t="shared" ref="BX29:BY29" si="361">SUM(BX24:BX28)</f>
        <v>0</v>
      </c>
      <c r="BY29" s="21">
        <f t="shared" si="361"/>
        <v>0</v>
      </c>
      <c r="BZ29" s="152">
        <f t="shared" si="40"/>
        <v>0</v>
      </c>
      <c r="CA29" s="22">
        <f t="shared" si="41"/>
        <v>0</v>
      </c>
      <c r="CB29" s="21">
        <f t="shared" si="42"/>
        <v>0</v>
      </c>
      <c r="CC29" s="152">
        <f t="shared" si="42"/>
        <v>0</v>
      </c>
      <c r="CD29" s="24">
        <f t="shared" ref="CD29:CE29" si="362">SUM(CD24:CD28)</f>
        <v>0</v>
      </c>
      <c r="CE29" s="21">
        <f t="shared" si="362"/>
        <v>0</v>
      </c>
      <c r="CF29" s="152">
        <f t="shared" si="43"/>
        <v>0</v>
      </c>
      <c r="CG29" s="21">
        <f t="shared" ref="CG29:CH29" si="363">SUM(CG24:CG28)</f>
        <v>0</v>
      </c>
      <c r="CH29" s="21">
        <f t="shared" si="363"/>
        <v>0</v>
      </c>
      <c r="CI29" s="152">
        <f t="shared" si="44"/>
        <v>0</v>
      </c>
      <c r="CJ29" s="21">
        <f t="shared" ref="CJ29:CK29" si="364">SUM(CJ24:CJ28)</f>
        <v>0</v>
      </c>
      <c r="CK29" s="21">
        <f t="shared" si="364"/>
        <v>0</v>
      </c>
      <c r="CL29" s="152">
        <f t="shared" si="45"/>
        <v>0</v>
      </c>
      <c r="CM29" s="21">
        <f t="shared" ref="CM29:CN29" si="365">SUM(CM24:CM28)</f>
        <v>0</v>
      </c>
      <c r="CN29" s="21">
        <f t="shared" si="365"/>
        <v>0</v>
      </c>
      <c r="CO29" s="152">
        <f t="shared" si="46"/>
        <v>0</v>
      </c>
      <c r="CP29" s="22">
        <f t="shared" si="47"/>
        <v>0</v>
      </c>
      <c r="CQ29" s="21">
        <f t="shared" si="151"/>
        <v>0</v>
      </c>
      <c r="CR29" s="152">
        <f t="shared" si="48"/>
        <v>0</v>
      </c>
      <c r="CS29" s="24">
        <f t="shared" ref="CS29:CT29" si="366">SUM(CS24:CS28)</f>
        <v>0</v>
      </c>
      <c r="CT29" s="21">
        <f t="shared" si="366"/>
        <v>0</v>
      </c>
      <c r="CU29" s="152">
        <f t="shared" si="49"/>
        <v>0</v>
      </c>
      <c r="CV29" s="21">
        <f t="shared" ref="CV29:CW29" si="367">SUM(CV24:CV28)</f>
        <v>0</v>
      </c>
      <c r="CW29" s="21">
        <f t="shared" si="367"/>
        <v>0</v>
      </c>
      <c r="CX29" s="152">
        <f t="shared" si="50"/>
        <v>0</v>
      </c>
      <c r="CY29" s="21">
        <f t="shared" ref="CY29:CZ29" si="368">SUM(CY24:CY28)</f>
        <v>0</v>
      </c>
      <c r="CZ29" s="21">
        <f t="shared" si="368"/>
        <v>0</v>
      </c>
      <c r="DA29" s="152">
        <f t="shared" si="51"/>
        <v>0</v>
      </c>
      <c r="DB29" s="21">
        <f t="shared" ref="DB29:DC29" si="369">SUM(DB24:DB28)</f>
        <v>0</v>
      </c>
      <c r="DC29" s="21">
        <f t="shared" si="369"/>
        <v>0</v>
      </c>
      <c r="DD29" s="152">
        <f t="shared" si="52"/>
        <v>0</v>
      </c>
      <c r="DE29" s="21">
        <f t="shared" ref="DE29:DF29" si="370">SUM(DE24:DE28)</f>
        <v>0</v>
      </c>
      <c r="DF29" s="21">
        <f t="shared" si="370"/>
        <v>0</v>
      </c>
      <c r="DG29" s="152">
        <f t="shared" si="53"/>
        <v>0</v>
      </c>
      <c r="DH29" s="22">
        <f t="shared" si="54"/>
        <v>0</v>
      </c>
      <c r="DI29" s="21">
        <f t="shared" si="55"/>
        <v>0</v>
      </c>
      <c r="DJ29" s="152">
        <f t="shared" si="55"/>
        <v>0</v>
      </c>
      <c r="DK29" s="24">
        <f>SUM(DK24:DK28)</f>
        <v>0</v>
      </c>
      <c r="DL29" s="21">
        <f>SUM(DL24:DL28)</f>
        <v>0</v>
      </c>
      <c r="DM29" s="152">
        <f t="shared" si="56"/>
        <v>0</v>
      </c>
      <c r="DN29" s="21">
        <f t="shared" ref="DN29:DO29" si="371">SUM(DN24:DN28)</f>
        <v>0</v>
      </c>
      <c r="DO29" s="21">
        <f t="shared" si="371"/>
        <v>0</v>
      </c>
      <c r="DP29" s="152">
        <f t="shared" si="57"/>
        <v>0</v>
      </c>
      <c r="DQ29" s="21">
        <f t="shared" ref="DQ29:DR29" si="372">SUM(DQ24:DQ28)</f>
        <v>0</v>
      </c>
      <c r="DR29" s="21">
        <f t="shared" si="372"/>
        <v>0</v>
      </c>
      <c r="DS29" s="152">
        <f t="shared" si="58"/>
        <v>0</v>
      </c>
      <c r="DT29" s="21">
        <f t="shared" si="59"/>
        <v>0</v>
      </c>
      <c r="DU29" s="21">
        <f t="shared" si="3"/>
        <v>0</v>
      </c>
      <c r="DV29" s="152">
        <f t="shared" si="3"/>
        <v>0</v>
      </c>
      <c r="DW29" s="24">
        <f t="shared" ref="DW29:DX29" si="373">SUM(DW24:DW28)</f>
        <v>0</v>
      </c>
      <c r="DX29" s="21">
        <f t="shared" si="373"/>
        <v>0</v>
      </c>
      <c r="DY29" s="152">
        <f t="shared" si="60"/>
        <v>0</v>
      </c>
      <c r="DZ29" s="21">
        <f t="shared" ref="DZ29:EA29" si="374">SUM(DZ24:DZ28)</f>
        <v>0</v>
      </c>
      <c r="EA29" s="21">
        <f t="shared" si="374"/>
        <v>0</v>
      </c>
      <c r="EB29" s="152">
        <f t="shared" si="61"/>
        <v>0</v>
      </c>
      <c r="EC29" s="21">
        <f t="shared" ref="EC29:ED29" si="375">SUM(EC24:EC28)</f>
        <v>0</v>
      </c>
      <c r="ED29" s="21">
        <f t="shared" si="375"/>
        <v>0</v>
      </c>
      <c r="EE29" s="152">
        <f t="shared" si="62"/>
        <v>0</v>
      </c>
      <c r="EF29" s="21">
        <f t="shared" ref="EF29:EG29" si="376">SUM(EF24:EF28)</f>
        <v>0</v>
      </c>
      <c r="EG29" s="21">
        <f t="shared" si="376"/>
        <v>0</v>
      </c>
      <c r="EH29" s="152">
        <f t="shared" si="63"/>
        <v>0</v>
      </c>
      <c r="EI29" s="21">
        <f t="shared" ref="EI29:EJ29" si="377">SUM(EI24:EI28)</f>
        <v>0</v>
      </c>
      <c r="EJ29" s="21">
        <f t="shared" si="377"/>
        <v>0</v>
      </c>
      <c r="EK29" s="152">
        <f t="shared" si="64"/>
        <v>0</v>
      </c>
      <c r="EL29" s="22">
        <f t="shared" si="65"/>
        <v>0</v>
      </c>
      <c r="EM29" s="21">
        <f t="shared" si="66"/>
        <v>0</v>
      </c>
      <c r="EN29" s="152">
        <f t="shared" si="67"/>
        <v>0</v>
      </c>
      <c r="EO29" s="24">
        <f t="shared" ref="EO29:EP29" si="378">SUM(EO24:EO28)</f>
        <v>0</v>
      </c>
      <c r="EP29" s="21">
        <f t="shared" si="378"/>
        <v>0</v>
      </c>
      <c r="EQ29" s="152">
        <f t="shared" si="68"/>
        <v>0</v>
      </c>
      <c r="ER29" s="21">
        <f t="shared" ref="ER29:ES29" si="379">SUM(ER24:ER28)</f>
        <v>0</v>
      </c>
      <c r="ES29" s="21">
        <f t="shared" si="379"/>
        <v>0</v>
      </c>
      <c r="ET29" s="152">
        <f t="shared" si="69"/>
        <v>0</v>
      </c>
      <c r="EU29" s="21">
        <f t="shared" ref="EU29:EV29" si="380">SUM(EU24:EU28)</f>
        <v>0</v>
      </c>
      <c r="EV29" s="21">
        <f t="shared" si="380"/>
        <v>0</v>
      </c>
      <c r="EW29" s="152">
        <f t="shared" si="70"/>
        <v>0</v>
      </c>
      <c r="EX29" s="21">
        <f t="shared" ref="EX29:EY29" si="381">SUM(EX24:EX28)</f>
        <v>0</v>
      </c>
      <c r="EY29" s="21">
        <f t="shared" si="381"/>
        <v>0</v>
      </c>
      <c r="EZ29" s="152">
        <f t="shared" si="71"/>
        <v>0</v>
      </c>
      <c r="FA29" s="22">
        <f t="shared" si="72"/>
        <v>0</v>
      </c>
      <c r="FB29" s="21">
        <f t="shared" si="73"/>
        <v>0</v>
      </c>
      <c r="FC29" s="152">
        <f t="shared" si="74"/>
        <v>0</v>
      </c>
      <c r="FD29" s="24">
        <f t="shared" ref="FD29:FE29" si="382">SUM(FD24:FD28)</f>
        <v>0</v>
      </c>
      <c r="FE29" s="21">
        <f t="shared" si="382"/>
        <v>0</v>
      </c>
      <c r="FF29" s="152">
        <f t="shared" si="75"/>
        <v>0</v>
      </c>
      <c r="FG29" s="21">
        <f t="shared" si="76"/>
        <v>0</v>
      </c>
      <c r="FH29" s="21">
        <f t="shared" si="76"/>
        <v>0</v>
      </c>
      <c r="FI29" s="152">
        <f t="shared" si="77"/>
        <v>0</v>
      </c>
      <c r="FJ29" s="24">
        <f t="shared" ref="FJ29:FK29" si="383">SUM(FJ24:FJ28)</f>
        <v>0</v>
      </c>
      <c r="FK29" s="21">
        <f t="shared" si="383"/>
        <v>0</v>
      </c>
      <c r="FL29" s="152">
        <f t="shared" si="78"/>
        <v>0</v>
      </c>
      <c r="FM29" s="22">
        <f t="shared" si="79"/>
        <v>0</v>
      </c>
      <c r="FN29" s="21">
        <f t="shared" si="80"/>
        <v>0</v>
      </c>
      <c r="FO29" s="21">
        <f t="shared" si="81"/>
        <v>0</v>
      </c>
      <c r="FP29" s="22">
        <f t="shared" si="181"/>
        <v>0</v>
      </c>
      <c r="FQ29" s="21">
        <f t="shared" si="182"/>
        <v>0</v>
      </c>
      <c r="FR29" s="152">
        <f t="shared" si="182"/>
        <v>0</v>
      </c>
      <c r="FS29" s="24">
        <f t="shared" ref="FS29:FT29" si="384">SUM(FS24:FS28)</f>
        <v>0</v>
      </c>
      <c r="FT29" s="21">
        <f t="shared" si="384"/>
        <v>0</v>
      </c>
      <c r="FU29" s="152">
        <f t="shared" si="82"/>
        <v>0</v>
      </c>
      <c r="FV29" s="21">
        <f t="shared" ref="FV29:FW29" si="385">SUM(FV24:FV28)</f>
        <v>0</v>
      </c>
      <c r="FW29" s="21">
        <f t="shared" si="385"/>
        <v>0</v>
      </c>
      <c r="FX29" s="152">
        <f t="shared" si="83"/>
        <v>0</v>
      </c>
      <c r="FY29" s="21">
        <f t="shared" ref="FY29:FZ29" si="386">SUM(FY24:FY28)</f>
        <v>0</v>
      </c>
      <c r="FZ29" s="21">
        <f t="shared" si="386"/>
        <v>0</v>
      </c>
      <c r="GA29" s="152">
        <f t="shared" si="84"/>
        <v>0</v>
      </c>
      <c r="GB29" s="21">
        <f t="shared" ref="GB29:GC29" si="387">SUM(GB24:GB28)</f>
        <v>0</v>
      </c>
      <c r="GC29" s="21">
        <f t="shared" si="387"/>
        <v>0</v>
      </c>
      <c r="GD29" s="152">
        <f t="shared" si="85"/>
        <v>0</v>
      </c>
      <c r="GE29" s="21">
        <f t="shared" ref="GE29:GF29" si="388">SUM(GE24:GE28)</f>
        <v>52178</v>
      </c>
      <c r="GF29" s="21">
        <f t="shared" si="388"/>
        <v>29900</v>
      </c>
      <c r="GG29" s="152">
        <f t="shared" si="86"/>
        <v>82078</v>
      </c>
      <c r="GH29" s="21">
        <f t="shared" si="87"/>
        <v>52178</v>
      </c>
      <c r="GI29" s="21">
        <f t="shared" si="88"/>
        <v>29900</v>
      </c>
      <c r="GJ29" s="152">
        <f t="shared" si="89"/>
        <v>82078</v>
      </c>
      <c r="GK29" s="24">
        <f t="shared" ref="GK29" si="389">SUM(GK24:GK28)</f>
        <v>0</v>
      </c>
      <c r="GL29" s="21">
        <f t="shared" ref="GL29:HD29" si="390">SUM(GL24:GL28)</f>
        <v>0</v>
      </c>
      <c r="GM29" s="152">
        <f t="shared" si="90"/>
        <v>0</v>
      </c>
      <c r="GN29" s="22">
        <f t="shared" si="91"/>
        <v>0</v>
      </c>
      <c r="GO29" s="21">
        <f t="shared" si="92"/>
        <v>0</v>
      </c>
      <c r="GP29" s="152">
        <f t="shared" si="93"/>
        <v>0</v>
      </c>
      <c r="GQ29" s="24">
        <f t="shared" ref="GQ29:GR29" si="391">SUM(GQ24:GQ28)</f>
        <v>0</v>
      </c>
      <c r="GR29" s="21">
        <f t="shared" si="391"/>
        <v>0</v>
      </c>
      <c r="GS29" s="152">
        <f t="shared" si="94"/>
        <v>0</v>
      </c>
      <c r="GT29" s="21">
        <f t="shared" ref="GT29" si="392">SUM(GT24:GT28)</f>
        <v>0</v>
      </c>
      <c r="GU29" s="21">
        <f t="shared" si="390"/>
        <v>0</v>
      </c>
      <c r="GV29" s="152">
        <f t="shared" si="95"/>
        <v>0</v>
      </c>
      <c r="GW29" s="22">
        <f t="shared" si="96"/>
        <v>0</v>
      </c>
      <c r="GX29" s="21">
        <f t="shared" si="97"/>
        <v>0</v>
      </c>
      <c r="GY29" s="152">
        <f t="shared" si="98"/>
        <v>0</v>
      </c>
      <c r="GZ29" s="24">
        <f t="shared" ref="GZ29" si="393">SUM(GZ24:GZ28)</f>
        <v>0</v>
      </c>
      <c r="HA29" s="21">
        <f t="shared" si="390"/>
        <v>0</v>
      </c>
      <c r="HB29" s="152">
        <f t="shared" si="99"/>
        <v>0</v>
      </c>
      <c r="HC29" s="21">
        <f t="shared" ref="HC29" si="394">SUM(HC24:HC28)</f>
        <v>0</v>
      </c>
      <c r="HD29" s="21">
        <f t="shared" si="390"/>
        <v>0</v>
      </c>
      <c r="HE29" s="152">
        <f t="shared" si="100"/>
        <v>0</v>
      </c>
      <c r="HF29" s="22">
        <f t="shared" si="101"/>
        <v>0</v>
      </c>
      <c r="HG29" s="21">
        <f t="shared" si="102"/>
        <v>0</v>
      </c>
      <c r="HH29" s="152">
        <f t="shared" si="103"/>
        <v>0</v>
      </c>
      <c r="HI29" s="24">
        <f t="shared" ref="HI29" si="395">SUM(HI24:HI28)</f>
        <v>627560</v>
      </c>
      <c r="HJ29" s="21">
        <f t="shared" ref="HJ29:IW29" si="396">SUM(HJ24:HJ28)</f>
        <v>228434</v>
      </c>
      <c r="HK29" s="152">
        <f t="shared" si="104"/>
        <v>855994</v>
      </c>
      <c r="HL29" s="21">
        <f t="shared" ref="HL29" si="397">SUM(HL24:HL28)</f>
        <v>8000</v>
      </c>
      <c r="HM29" s="21">
        <f t="shared" si="396"/>
        <v>0</v>
      </c>
      <c r="HN29" s="152">
        <f t="shared" si="105"/>
        <v>8000</v>
      </c>
      <c r="HO29" s="22">
        <f t="shared" si="106"/>
        <v>635560</v>
      </c>
      <c r="HP29" s="21">
        <f t="shared" si="107"/>
        <v>228434</v>
      </c>
      <c r="HQ29" s="152">
        <f t="shared" si="108"/>
        <v>863994</v>
      </c>
      <c r="HR29" s="24">
        <f t="shared" ref="HR29:HS29" si="398">SUM(HR24:HR28)</f>
        <v>0</v>
      </c>
      <c r="HS29" s="21">
        <f t="shared" si="398"/>
        <v>0</v>
      </c>
      <c r="HT29" s="152">
        <f t="shared" si="109"/>
        <v>0</v>
      </c>
      <c r="HU29" s="22">
        <f t="shared" si="110"/>
        <v>0</v>
      </c>
      <c r="HV29" s="21">
        <f t="shared" si="111"/>
        <v>0</v>
      </c>
      <c r="HW29" s="21">
        <f t="shared" si="112"/>
        <v>0</v>
      </c>
      <c r="HX29" s="22">
        <f t="shared" si="113"/>
        <v>687738</v>
      </c>
      <c r="HY29" s="21">
        <f t="shared" si="5"/>
        <v>258334</v>
      </c>
      <c r="HZ29" s="152">
        <f t="shared" si="5"/>
        <v>946072</v>
      </c>
      <c r="IA29" s="24">
        <f t="shared" ref="IA29" si="399">SUM(IA24:IA28)</f>
        <v>150000</v>
      </c>
      <c r="IB29" s="21">
        <f t="shared" si="396"/>
        <v>0</v>
      </c>
      <c r="IC29" s="152">
        <f t="shared" si="114"/>
        <v>150000</v>
      </c>
      <c r="ID29" s="21">
        <f t="shared" ref="ID29" si="400">SUM(ID24:ID28)</f>
        <v>1412819</v>
      </c>
      <c r="IE29" s="21">
        <f t="shared" si="396"/>
        <v>-986012</v>
      </c>
      <c r="IF29" s="152">
        <f t="shared" si="115"/>
        <v>426807</v>
      </c>
      <c r="IG29" s="21">
        <f t="shared" ref="IG29" si="401">SUM(IG24:IG28)</f>
        <v>100000</v>
      </c>
      <c r="IH29" s="21">
        <f t="shared" si="396"/>
        <v>0</v>
      </c>
      <c r="II29" s="152">
        <f t="shared" si="116"/>
        <v>100000</v>
      </c>
      <c r="IJ29" s="22">
        <f t="shared" si="117"/>
        <v>1512819</v>
      </c>
      <c r="IK29" s="21">
        <f t="shared" si="118"/>
        <v>-986012</v>
      </c>
      <c r="IL29" s="152">
        <f t="shared" si="119"/>
        <v>526807</v>
      </c>
      <c r="IM29" s="24">
        <f t="shared" ref="IM29" si="402">SUM(IM24:IM28)</f>
        <v>0</v>
      </c>
      <c r="IN29" s="21">
        <f t="shared" si="396"/>
        <v>0</v>
      </c>
      <c r="IO29" s="152">
        <f t="shared" si="120"/>
        <v>0</v>
      </c>
      <c r="IP29" s="21">
        <f t="shared" ref="IP29" si="403">SUM(IP24:IP28)</f>
        <v>0</v>
      </c>
      <c r="IQ29" s="21">
        <f t="shared" si="396"/>
        <v>0</v>
      </c>
      <c r="IR29" s="152">
        <f t="shared" si="121"/>
        <v>0</v>
      </c>
      <c r="IS29" s="21">
        <f t="shared" ref="IS29" si="404">SUM(IS24:IS28)</f>
        <v>1039062</v>
      </c>
      <c r="IT29" s="21">
        <f t="shared" si="396"/>
        <v>-228434</v>
      </c>
      <c r="IU29" s="152">
        <f t="shared" si="122"/>
        <v>810628</v>
      </c>
      <c r="IV29" s="21">
        <f t="shared" ref="IV29" si="405">SUM(IV24:IV28)</f>
        <v>31000</v>
      </c>
      <c r="IW29" s="21">
        <f t="shared" si="396"/>
        <v>0</v>
      </c>
      <c r="IX29" s="152">
        <f t="shared" si="123"/>
        <v>31000</v>
      </c>
      <c r="IY29" s="21">
        <f t="shared" si="124"/>
        <v>1070062</v>
      </c>
      <c r="IZ29" s="21">
        <f t="shared" si="124"/>
        <v>-228434</v>
      </c>
      <c r="JA29" s="21">
        <f t="shared" si="125"/>
        <v>841628</v>
      </c>
      <c r="JB29" s="22">
        <f t="shared" si="126"/>
        <v>2732881</v>
      </c>
      <c r="JC29" s="21">
        <f t="shared" si="127"/>
        <v>-1214446</v>
      </c>
      <c r="JD29" s="152">
        <f t="shared" si="128"/>
        <v>1518435</v>
      </c>
      <c r="JE29" s="24">
        <f t="shared" ref="JE29" si="406">SUM(JE24:JE28)</f>
        <v>0</v>
      </c>
      <c r="JF29" s="21">
        <f t="shared" ref="JF29:KA29" si="407">SUM(JF24:JF28)</f>
        <v>0</v>
      </c>
      <c r="JG29" s="152">
        <f t="shared" si="129"/>
        <v>0</v>
      </c>
      <c r="JH29" s="21">
        <f t="shared" ref="JH29" si="408">SUM(JH24:JH28)</f>
        <v>0</v>
      </c>
      <c r="JI29" s="21">
        <f t="shared" si="407"/>
        <v>0</v>
      </c>
      <c r="JJ29" s="152">
        <f t="shared" si="130"/>
        <v>0</v>
      </c>
      <c r="JK29" s="21">
        <f t="shared" ref="JK29" si="409">SUM(JK24:JK28)</f>
        <v>0</v>
      </c>
      <c r="JL29" s="21">
        <f t="shared" si="407"/>
        <v>0</v>
      </c>
      <c r="JM29" s="152">
        <f t="shared" si="131"/>
        <v>0</v>
      </c>
      <c r="JN29" s="22">
        <f t="shared" ref="JN29" si="410">SUM(JN24:JN28)</f>
        <v>0</v>
      </c>
      <c r="JO29" s="21">
        <f t="shared" si="407"/>
        <v>0</v>
      </c>
      <c r="JP29" s="152">
        <f t="shared" si="132"/>
        <v>0</v>
      </c>
      <c r="JQ29" s="22">
        <f t="shared" ref="JQ29" si="411">SUM(JQ24:JQ28)</f>
        <v>0</v>
      </c>
      <c r="JR29" s="21">
        <f t="shared" si="407"/>
        <v>0</v>
      </c>
      <c r="JS29" s="152">
        <f t="shared" si="133"/>
        <v>0</v>
      </c>
      <c r="JT29" s="22">
        <f t="shared" si="134"/>
        <v>0</v>
      </c>
      <c r="JU29" s="21">
        <f t="shared" si="135"/>
        <v>0</v>
      </c>
      <c r="JV29" s="152">
        <f t="shared" si="136"/>
        <v>0</v>
      </c>
      <c r="JW29" s="24">
        <f t="shared" ref="JW29" si="412">SUM(JW24:JW28)</f>
        <v>0</v>
      </c>
      <c r="JX29" s="21">
        <f t="shared" si="407"/>
        <v>0</v>
      </c>
      <c r="JY29" s="152">
        <f t="shared" si="137"/>
        <v>0</v>
      </c>
      <c r="JZ29" s="21">
        <f t="shared" ref="JZ29" si="413">SUM(JZ24:JZ28)</f>
        <v>0</v>
      </c>
      <c r="KA29" s="21">
        <f t="shared" si="407"/>
        <v>0</v>
      </c>
      <c r="KB29" s="152">
        <f t="shared" si="138"/>
        <v>0</v>
      </c>
      <c r="KC29" s="22">
        <f t="shared" si="139"/>
        <v>0</v>
      </c>
      <c r="KD29" s="21">
        <f t="shared" si="6"/>
        <v>0</v>
      </c>
      <c r="KE29" s="21">
        <f t="shared" si="6"/>
        <v>0</v>
      </c>
      <c r="KF29" s="22">
        <f t="shared" si="183"/>
        <v>0</v>
      </c>
      <c r="KG29" s="21">
        <f t="shared" si="184"/>
        <v>0</v>
      </c>
      <c r="KH29" s="152">
        <f t="shared" si="184"/>
        <v>0</v>
      </c>
      <c r="KI29" s="166">
        <f>SUM(KI24:KI28)</f>
        <v>117</v>
      </c>
      <c r="KJ29" s="23">
        <f>SUM(KJ24:KJ28)</f>
        <v>0</v>
      </c>
      <c r="KK29" s="152">
        <f t="shared" si="140"/>
        <v>117</v>
      </c>
      <c r="KL29" s="139">
        <f>SUM(KL24:KL28)</f>
        <v>0</v>
      </c>
      <c r="KM29" s="23">
        <f>SUM(KM24:KM28)</f>
        <v>0</v>
      </c>
      <c r="KN29" s="152">
        <f t="shared" si="141"/>
        <v>0</v>
      </c>
      <c r="KO29" s="116">
        <f>SUM(KO24:KO28)</f>
        <v>0</v>
      </c>
      <c r="KP29" s="23">
        <f>SUM(KP24:KP28)</f>
        <v>0</v>
      </c>
      <c r="KQ29" s="152">
        <f t="shared" si="142"/>
        <v>0</v>
      </c>
      <c r="KR29" s="116">
        <f t="shared" si="143"/>
        <v>117</v>
      </c>
      <c r="KS29" s="23">
        <f t="shared" si="144"/>
        <v>0</v>
      </c>
      <c r="KT29" s="23">
        <f t="shared" si="145"/>
        <v>117</v>
      </c>
      <c r="KU29" s="116">
        <f>SUM(KU24:KU28)</f>
        <v>0</v>
      </c>
      <c r="KV29" s="23">
        <f>SUM(KV24:KV28)</f>
        <v>0</v>
      </c>
      <c r="KW29" s="152">
        <f t="shared" si="146"/>
        <v>0</v>
      </c>
      <c r="KX29" s="116">
        <f>SUM(KX24:KX28)</f>
        <v>0</v>
      </c>
      <c r="KY29" s="23">
        <f>SUM(KY24:KY28)</f>
        <v>0</v>
      </c>
      <c r="KZ29" s="152">
        <f t="shared" si="147"/>
        <v>0</v>
      </c>
      <c r="LA29" s="116">
        <f t="shared" si="148"/>
        <v>0</v>
      </c>
      <c r="LB29" s="23">
        <f t="shared" si="149"/>
        <v>0</v>
      </c>
      <c r="LC29" s="175">
        <f t="shared" si="150"/>
        <v>0</v>
      </c>
      <c r="LD29" s="116">
        <f t="shared" si="8"/>
        <v>117</v>
      </c>
      <c r="LE29" s="23">
        <f t="shared" si="9"/>
        <v>0</v>
      </c>
      <c r="LF29" s="23">
        <f t="shared" si="9"/>
        <v>117</v>
      </c>
      <c r="LG29" s="22">
        <f t="shared" si="10"/>
        <v>3420736</v>
      </c>
      <c r="LH29" s="21">
        <f t="shared" si="11"/>
        <v>-956112</v>
      </c>
      <c r="LI29" s="21">
        <f t="shared" si="11"/>
        <v>2464624</v>
      </c>
      <c r="LJ29" s="22">
        <f t="shared" si="12"/>
        <v>3420736</v>
      </c>
      <c r="LK29" s="21">
        <f t="shared" si="13"/>
        <v>-956112</v>
      </c>
      <c r="LL29" s="152">
        <f t="shared" si="13"/>
        <v>2464624</v>
      </c>
      <c r="LM29" s="24"/>
    </row>
    <row r="30" spans="1:325" s="21" customFormat="1" ht="16.5" thickBot="1" x14ac:dyDescent="0.3">
      <c r="A30" s="18">
        <v>21</v>
      </c>
      <c r="B30" s="19" t="s">
        <v>196</v>
      </c>
      <c r="C30" s="48" t="s">
        <v>302</v>
      </c>
      <c r="D30" s="21">
        <f t="shared" ref="D30:E30" si="414">SUM(D22,D23,D29)</f>
        <v>20000</v>
      </c>
      <c r="E30" s="21">
        <f t="shared" si="414"/>
        <v>0</v>
      </c>
      <c r="F30" s="152">
        <f t="shared" si="14"/>
        <v>20000</v>
      </c>
      <c r="G30" s="24">
        <f>SUM(G22,G23,G29)</f>
        <v>0</v>
      </c>
      <c r="H30" s="21">
        <f>SUM(H22,H23,H29)</f>
        <v>0</v>
      </c>
      <c r="I30" s="152">
        <f t="shared" si="15"/>
        <v>0</v>
      </c>
      <c r="J30" s="21">
        <f t="shared" ref="J30:K30" si="415">SUM(J22,J23,J29)</f>
        <v>0</v>
      </c>
      <c r="K30" s="21">
        <f t="shared" si="415"/>
        <v>0</v>
      </c>
      <c r="L30" s="152">
        <f t="shared" si="16"/>
        <v>0</v>
      </c>
      <c r="M30" s="21">
        <f t="shared" ref="M30:N30" si="416">SUM(M22,M23,M29)</f>
        <v>0</v>
      </c>
      <c r="N30" s="21">
        <f t="shared" si="416"/>
        <v>0</v>
      </c>
      <c r="O30" s="152">
        <f t="shared" si="17"/>
        <v>0</v>
      </c>
      <c r="P30" s="21">
        <f t="shared" ref="P30:Q30" si="417">SUM(P22,P23,P29)</f>
        <v>1073</v>
      </c>
      <c r="Q30" s="21">
        <f t="shared" si="417"/>
        <v>0</v>
      </c>
      <c r="R30" s="152">
        <f t="shared" si="18"/>
        <v>1073</v>
      </c>
      <c r="S30" s="21">
        <f t="shared" ref="S30:T30" si="418">SUM(S22,S23,S29)</f>
        <v>0</v>
      </c>
      <c r="T30" s="21">
        <f t="shared" si="418"/>
        <v>0</v>
      </c>
      <c r="U30" s="152">
        <f t="shared" si="19"/>
        <v>0</v>
      </c>
      <c r="V30" s="21">
        <f t="shared" ref="V30:W30" si="419">SUM(V22,V23,V29)</f>
        <v>0</v>
      </c>
      <c r="W30" s="21">
        <f t="shared" si="419"/>
        <v>0</v>
      </c>
      <c r="X30" s="152">
        <f t="shared" si="20"/>
        <v>0</v>
      </c>
      <c r="Y30" s="21">
        <f t="shared" ref="Y30:Z30" si="420">SUM(Y22,Y23,Y29)</f>
        <v>0</v>
      </c>
      <c r="Z30" s="21">
        <f t="shared" si="420"/>
        <v>8533</v>
      </c>
      <c r="AA30" s="152">
        <f t="shared" si="21"/>
        <v>8533</v>
      </c>
      <c r="AB30" s="21">
        <f t="shared" si="180"/>
        <v>1073</v>
      </c>
      <c r="AC30" s="21">
        <f t="shared" si="180"/>
        <v>8533</v>
      </c>
      <c r="AD30" s="152">
        <f t="shared" si="180"/>
        <v>9606</v>
      </c>
      <c r="AE30" s="24">
        <f t="shared" ref="AE30:AF30" si="421">SUM(AE22,AE23,AE29)</f>
        <v>0</v>
      </c>
      <c r="AF30" s="21">
        <f t="shared" si="421"/>
        <v>0</v>
      </c>
      <c r="AG30" s="152">
        <f t="shared" si="22"/>
        <v>0</v>
      </c>
      <c r="AH30" s="21">
        <f t="shared" si="23"/>
        <v>21073</v>
      </c>
      <c r="AI30" s="21">
        <f t="shared" si="23"/>
        <v>8533</v>
      </c>
      <c r="AJ30" s="152">
        <f t="shared" si="24"/>
        <v>29606</v>
      </c>
      <c r="AK30" s="24">
        <f t="shared" ref="AK30:AL30" si="422">SUM(AK22,AK23,AK29)</f>
        <v>179500</v>
      </c>
      <c r="AL30" s="21">
        <f t="shared" si="422"/>
        <v>0</v>
      </c>
      <c r="AM30" s="152">
        <f t="shared" si="25"/>
        <v>179500</v>
      </c>
      <c r="AN30" s="21">
        <f t="shared" ref="AN30:AO30" si="423">SUM(AN22,AN23,AN29)</f>
        <v>0</v>
      </c>
      <c r="AO30" s="21">
        <f t="shared" si="423"/>
        <v>0</v>
      </c>
      <c r="AP30" s="152">
        <f t="shared" si="26"/>
        <v>0</v>
      </c>
      <c r="AQ30" s="24">
        <f t="shared" ref="AQ30:AR30" si="424">SUM(AQ22,AQ23,AQ29)</f>
        <v>0</v>
      </c>
      <c r="AR30" s="21">
        <f t="shared" si="424"/>
        <v>0</v>
      </c>
      <c r="AS30" s="152">
        <f t="shared" si="27"/>
        <v>0</v>
      </c>
      <c r="AT30" s="21">
        <f t="shared" ref="AT30:AU30" si="425">SUM(AT22,AT23,AT29)</f>
        <v>0</v>
      </c>
      <c r="AU30" s="21">
        <f t="shared" si="425"/>
        <v>0</v>
      </c>
      <c r="AV30" s="152">
        <f t="shared" si="28"/>
        <v>0</v>
      </c>
      <c r="AW30" s="21">
        <f t="shared" ref="AW30:AX30" si="426">SUM(AW22,AW23,AW29)</f>
        <v>0</v>
      </c>
      <c r="AX30" s="21">
        <f t="shared" si="426"/>
        <v>0</v>
      </c>
      <c r="AY30" s="152">
        <f t="shared" si="29"/>
        <v>0</v>
      </c>
      <c r="AZ30" s="21">
        <f t="shared" si="30"/>
        <v>179500</v>
      </c>
      <c r="BA30" s="21">
        <f t="shared" si="31"/>
        <v>0</v>
      </c>
      <c r="BB30" s="152">
        <f t="shared" si="32"/>
        <v>179500</v>
      </c>
      <c r="BC30" s="24">
        <f t="shared" ref="BC30:BD30" si="427">SUM(BC22,BC23,BC29)</f>
        <v>0</v>
      </c>
      <c r="BD30" s="21">
        <f t="shared" si="427"/>
        <v>0</v>
      </c>
      <c r="BE30" s="152">
        <f t="shared" si="33"/>
        <v>0</v>
      </c>
      <c r="BF30" s="21">
        <f t="shared" ref="BF30:BG30" si="428">SUM(BF22,BF23,BF29)</f>
        <v>0</v>
      </c>
      <c r="BG30" s="21">
        <f t="shared" si="428"/>
        <v>0</v>
      </c>
      <c r="BH30" s="152">
        <f t="shared" si="34"/>
        <v>0</v>
      </c>
      <c r="BI30" s="21">
        <f t="shared" ref="BI30:BJ30" si="429">SUM(BI22,BI23,BI29)</f>
        <v>0</v>
      </c>
      <c r="BJ30" s="21">
        <f t="shared" si="429"/>
        <v>0</v>
      </c>
      <c r="BK30" s="152">
        <f t="shared" si="35"/>
        <v>0</v>
      </c>
      <c r="BL30" s="21">
        <f t="shared" ref="BL30:BM30" si="430">SUM(BL22,BL23,BL29)</f>
        <v>0</v>
      </c>
      <c r="BM30" s="21">
        <f t="shared" si="430"/>
        <v>0</v>
      </c>
      <c r="BN30" s="152">
        <f t="shared" si="36"/>
        <v>0</v>
      </c>
      <c r="BO30" s="21">
        <f t="shared" ref="BO30:BP30" si="431">SUM(BO22,BO23,BO29)</f>
        <v>0</v>
      </c>
      <c r="BP30" s="21">
        <f t="shared" si="431"/>
        <v>0</v>
      </c>
      <c r="BQ30" s="152">
        <f t="shared" si="37"/>
        <v>0</v>
      </c>
      <c r="BR30" s="21">
        <f t="shared" ref="BR30:BS30" si="432">SUM(BR22,BR23,BR29)</f>
        <v>0</v>
      </c>
      <c r="BS30" s="21">
        <f t="shared" si="432"/>
        <v>0</v>
      </c>
      <c r="BT30" s="152">
        <f t="shared" si="38"/>
        <v>0</v>
      </c>
      <c r="BU30" s="21">
        <f t="shared" ref="BU30:BV30" si="433">SUM(BU22,BU23,BU29)</f>
        <v>0</v>
      </c>
      <c r="BV30" s="21">
        <f t="shared" si="433"/>
        <v>0</v>
      </c>
      <c r="BW30" s="152">
        <f t="shared" si="39"/>
        <v>0</v>
      </c>
      <c r="BX30" s="21">
        <f t="shared" ref="BX30:BY30" si="434">SUM(BX22,BX23,BX29)</f>
        <v>0</v>
      </c>
      <c r="BY30" s="21">
        <f t="shared" si="434"/>
        <v>0</v>
      </c>
      <c r="BZ30" s="152">
        <f t="shared" si="40"/>
        <v>0</v>
      </c>
      <c r="CA30" s="22">
        <f t="shared" si="41"/>
        <v>0</v>
      </c>
      <c r="CB30" s="21">
        <f t="shared" si="42"/>
        <v>0</v>
      </c>
      <c r="CC30" s="152">
        <f t="shared" si="42"/>
        <v>0</v>
      </c>
      <c r="CD30" s="24">
        <f t="shared" ref="CD30:CE30" si="435">SUM(CD22,CD23,CD29)</f>
        <v>0</v>
      </c>
      <c r="CE30" s="21">
        <f t="shared" si="435"/>
        <v>0</v>
      </c>
      <c r="CF30" s="152">
        <f t="shared" si="43"/>
        <v>0</v>
      </c>
      <c r="CG30" s="21">
        <f t="shared" ref="CG30:CH30" si="436">SUM(CG22,CG23,CG29)</f>
        <v>0</v>
      </c>
      <c r="CH30" s="21">
        <f t="shared" si="436"/>
        <v>0</v>
      </c>
      <c r="CI30" s="152">
        <f t="shared" si="44"/>
        <v>0</v>
      </c>
      <c r="CJ30" s="21">
        <f t="shared" ref="CJ30:CK30" si="437">SUM(CJ22,CJ23,CJ29)</f>
        <v>0</v>
      </c>
      <c r="CK30" s="21">
        <f t="shared" si="437"/>
        <v>0</v>
      </c>
      <c r="CL30" s="152">
        <f t="shared" si="45"/>
        <v>0</v>
      </c>
      <c r="CM30" s="21">
        <f t="shared" ref="CM30:CN30" si="438">SUM(CM22,CM23,CM29)</f>
        <v>0</v>
      </c>
      <c r="CN30" s="21">
        <f t="shared" si="438"/>
        <v>0</v>
      </c>
      <c r="CO30" s="152">
        <f t="shared" si="46"/>
        <v>0</v>
      </c>
      <c r="CP30" s="22">
        <f t="shared" si="47"/>
        <v>0</v>
      </c>
      <c r="CQ30" s="21">
        <f t="shared" si="151"/>
        <v>0</v>
      </c>
      <c r="CR30" s="152">
        <f t="shared" si="48"/>
        <v>0</v>
      </c>
      <c r="CS30" s="24">
        <f t="shared" ref="CS30:CT30" si="439">SUM(CS22,CS23,CS29)</f>
        <v>0</v>
      </c>
      <c r="CT30" s="21">
        <f t="shared" si="439"/>
        <v>0</v>
      </c>
      <c r="CU30" s="152">
        <f t="shared" si="49"/>
        <v>0</v>
      </c>
      <c r="CV30" s="21">
        <f t="shared" ref="CV30:CW30" si="440">SUM(CV22,CV23,CV29)</f>
        <v>0</v>
      </c>
      <c r="CW30" s="21">
        <f t="shared" si="440"/>
        <v>0</v>
      </c>
      <c r="CX30" s="152">
        <f t="shared" si="50"/>
        <v>0</v>
      </c>
      <c r="CY30" s="21">
        <f t="shared" ref="CY30:CZ30" si="441">SUM(CY22,CY23,CY29)</f>
        <v>0</v>
      </c>
      <c r="CZ30" s="21">
        <f t="shared" si="441"/>
        <v>0</v>
      </c>
      <c r="DA30" s="152">
        <f t="shared" si="51"/>
        <v>0</v>
      </c>
      <c r="DB30" s="21">
        <f t="shared" ref="DB30:DC30" si="442">SUM(DB22,DB23,DB29)</f>
        <v>0</v>
      </c>
      <c r="DC30" s="21">
        <f t="shared" si="442"/>
        <v>0</v>
      </c>
      <c r="DD30" s="152">
        <f t="shared" si="52"/>
        <v>0</v>
      </c>
      <c r="DE30" s="21">
        <f t="shared" ref="DE30:DF30" si="443">SUM(DE22,DE23,DE29)</f>
        <v>0</v>
      </c>
      <c r="DF30" s="21">
        <f t="shared" si="443"/>
        <v>0</v>
      </c>
      <c r="DG30" s="152">
        <f t="shared" si="53"/>
        <v>0</v>
      </c>
      <c r="DH30" s="22">
        <f t="shared" si="54"/>
        <v>0</v>
      </c>
      <c r="DI30" s="21">
        <f t="shared" si="55"/>
        <v>0</v>
      </c>
      <c r="DJ30" s="152">
        <f t="shared" si="55"/>
        <v>0</v>
      </c>
      <c r="DK30" s="24">
        <f t="shared" ref="DK30:DL30" si="444">SUM(DK22,DK23,DK29)</f>
        <v>0</v>
      </c>
      <c r="DL30" s="21">
        <f t="shared" si="444"/>
        <v>0</v>
      </c>
      <c r="DM30" s="152">
        <f t="shared" si="56"/>
        <v>0</v>
      </c>
      <c r="DN30" s="21">
        <f t="shared" ref="DN30:DO30" si="445">SUM(DN22,DN23,DN29)</f>
        <v>0</v>
      </c>
      <c r="DO30" s="21">
        <f t="shared" si="445"/>
        <v>0</v>
      </c>
      <c r="DP30" s="152">
        <f t="shared" si="57"/>
        <v>0</v>
      </c>
      <c r="DQ30" s="21">
        <f t="shared" ref="DQ30:DR30" si="446">SUM(DQ22,DQ23,DQ29)</f>
        <v>0</v>
      </c>
      <c r="DR30" s="21">
        <f t="shared" si="446"/>
        <v>0</v>
      </c>
      <c r="DS30" s="152">
        <f t="shared" si="58"/>
        <v>0</v>
      </c>
      <c r="DT30" s="21">
        <f t="shared" si="59"/>
        <v>0</v>
      </c>
      <c r="DU30" s="21">
        <f t="shared" si="3"/>
        <v>0</v>
      </c>
      <c r="DV30" s="152">
        <f t="shared" si="3"/>
        <v>0</v>
      </c>
      <c r="DW30" s="24">
        <f t="shared" ref="DW30:DX30" si="447">SUM(DW22,DW23,DW29)</f>
        <v>0</v>
      </c>
      <c r="DX30" s="21">
        <f t="shared" si="447"/>
        <v>0</v>
      </c>
      <c r="DY30" s="152">
        <f t="shared" si="60"/>
        <v>0</v>
      </c>
      <c r="DZ30" s="21">
        <f t="shared" ref="DZ30:EA30" si="448">SUM(DZ22,DZ23,DZ29)</f>
        <v>0</v>
      </c>
      <c r="EA30" s="21">
        <f t="shared" si="448"/>
        <v>0</v>
      </c>
      <c r="EB30" s="152">
        <f t="shared" si="61"/>
        <v>0</v>
      </c>
      <c r="EC30" s="21">
        <f t="shared" ref="EC30:ED30" si="449">SUM(EC22,EC23,EC29)</f>
        <v>0</v>
      </c>
      <c r="ED30" s="21">
        <f t="shared" si="449"/>
        <v>0</v>
      </c>
      <c r="EE30" s="152">
        <f t="shared" si="62"/>
        <v>0</v>
      </c>
      <c r="EF30" s="21">
        <f t="shared" ref="EF30:EG30" si="450">SUM(EF22,EF23,EF29)</f>
        <v>0</v>
      </c>
      <c r="EG30" s="21">
        <f t="shared" si="450"/>
        <v>0</v>
      </c>
      <c r="EH30" s="152">
        <f t="shared" si="63"/>
        <v>0</v>
      </c>
      <c r="EI30" s="21">
        <f t="shared" ref="EI30:EJ30" si="451">SUM(EI22,EI23,EI29)</f>
        <v>0</v>
      </c>
      <c r="EJ30" s="21">
        <f t="shared" si="451"/>
        <v>0</v>
      </c>
      <c r="EK30" s="152">
        <f t="shared" si="64"/>
        <v>0</v>
      </c>
      <c r="EL30" s="22">
        <f t="shared" si="65"/>
        <v>0</v>
      </c>
      <c r="EM30" s="21">
        <f t="shared" si="66"/>
        <v>0</v>
      </c>
      <c r="EN30" s="152">
        <f t="shared" si="67"/>
        <v>0</v>
      </c>
      <c r="EO30" s="24">
        <f t="shared" ref="EO30:EP30" si="452">SUM(EO22,EO23,EO29)</f>
        <v>0</v>
      </c>
      <c r="EP30" s="21">
        <f t="shared" si="452"/>
        <v>0</v>
      </c>
      <c r="EQ30" s="152">
        <f t="shared" si="68"/>
        <v>0</v>
      </c>
      <c r="ER30" s="21">
        <f t="shared" ref="ER30:ES30" si="453">SUM(ER22,ER23,ER29)</f>
        <v>0</v>
      </c>
      <c r="ES30" s="21">
        <f t="shared" si="453"/>
        <v>0</v>
      </c>
      <c r="ET30" s="152">
        <f t="shared" si="69"/>
        <v>0</v>
      </c>
      <c r="EU30" s="21">
        <f t="shared" ref="EU30:EV30" si="454">SUM(EU22,EU23,EU29)</f>
        <v>0</v>
      </c>
      <c r="EV30" s="21">
        <f t="shared" si="454"/>
        <v>0</v>
      </c>
      <c r="EW30" s="152">
        <f t="shared" si="70"/>
        <v>0</v>
      </c>
      <c r="EX30" s="21">
        <f t="shared" ref="EX30:EY30" si="455">SUM(EX22,EX23,EX29)</f>
        <v>0</v>
      </c>
      <c r="EY30" s="21">
        <f t="shared" si="455"/>
        <v>0</v>
      </c>
      <c r="EZ30" s="152">
        <f t="shared" si="71"/>
        <v>0</v>
      </c>
      <c r="FA30" s="22">
        <f t="shared" si="72"/>
        <v>0</v>
      </c>
      <c r="FB30" s="21">
        <f t="shared" si="73"/>
        <v>0</v>
      </c>
      <c r="FC30" s="152">
        <f t="shared" si="74"/>
        <v>0</v>
      </c>
      <c r="FD30" s="24">
        <f t="shared" ref="FD30:FE30" si="456">SUM(FD22,FD23,FD29)</f>
        <v>0</v>
      </c>
      <c r="FE30" s="21">
        <f t="shared" si="456"/>
        <v>0</v>
      </c>
      <c r="FF30" s="152">
        <f t="shared" si="75"/>
        <v>0</v>
      </c>
      <c r="FG30" s="21">
        <f t="shared" si="76"/>
        <v>0</v>
      </c>
      <c r="FH30" s="21">
        <f t="shared" si="76"/>
        <v>0</v>
      </c>
      <c r="FI30" s="152">
        <f t="shared" si="77"/>
        <v>0</v>
      </c>
      <c r="FJ30" s="24">
        <f t="shared" ref="FJ30:FK30" si="457">SUM(FJ22,FJ23,FJ29)</f>
        <v>0</v>
      </c>
      <c r="FK30" s="21">
        <f t="shared" si="457"/>
        <v>0</v>
      </c>
      <c r="FL30" s="152">
        <f t="shared" si="78"/>
        <v>0</v>
      </c>
      <c r="FM30" s="22">
        <f t="shared" si="79"/>
        <v>0</v>
      </c>
      <c r="FN30" s="21">
        <f t="shared" si="80"/>
        <v>0</v>
      </c>
      <c r="FO30" s="21">
        <f t="shared" si="81"/>
        <v>0</v>
      </c>
      <c r="FP30" s="22">
        <f t="shared" si="181"/>
        <v>0</v>
      </c>
      <c r="FQ30" s="21">
        <f t="shared" si="182"/>
        <v>0</v>
      </c>
      <c r="FR30" s="152">
        <f t="shared" si="182"/>
        <v>0</v>
      </c>
      <c r="FS30" s="24">
        <f t="shared" ref="FS30:FT30" si="458">SUM(FS22,FS23,FS29)</f>
        <v>0</v>
      </c>
      <c r="FT30" s="21">
        <f t="shared" si="458"/>
        <v>0</v>
      </c>
      <c r="FU30" s="152">
        <f t="shared" si="82"/>
        <v>0</v>
      </c>
      <c r="FV30" s="21">
        <f t="shared" ref="FV30:FW30" si="459">SUM(FV22,FV23,FV29)</f>
        <v>0</v>
      </c>
      <c r="FW30" s="21">
        <f t="shared" si="459"/>
        <v>0</v>
      </c>
      <c r="FX30" s="152">
        <f t="shared" si="83"/>
        <v>0</v>
      </c>
      <c r="FY30" s="21">
        <f t="shared" ref="FY30:FZ30" si="460">SUM(FY22,FY23,FY29)</f>
        <v>0</v>
      </c>
      <c r="FZ30" s="21">
        <f t="shared" si="460"/>
        <v>0</v>
      </c>
      <c r="GA30" s="152">
        <f t="shared" si="84"/>
        <v>0</v>
      </c>
      <c r="GB30" s="21">
        <f t="shared" ref="GB30:GC30" si="461">SUM(GB22,GB23,GB29)</f>
        <v>0</v>
      </c>
      <c r="GC30" s="21">
        <f t="shared" si="461"/>
        <v>0</v>
      </c>
      <c r="GD30" s="152">
        <f t="shared" si="85"/>
        <v>0</v>
      </c>
      <c r="GE30" s="21">
        <f t="shared" ref="GE30:GF30" si="462">SUM(GE22,GE23,GE29)</f>
        <v>52178</v>
      </c>
      <c r="GF30" s="21">
        <f t="shared" si="462"/>
        <v>29900</v>
      </c>
      <c r="GG30" s="152">
        <f t="shared" si="86"/>
        <v>82078</v>
      </c>
      <c r="GH30" s="21">
        <f t="shared" si="87"/>
        <v>52178</v>
      </c>
      <c r="GI30" s="21">
        <f t="shared" si="88"/>
        <v>29900</v>
      </c>
      <c r="GJ30" s="152">
        <f t="shared" si="89"/>
        <v>82078</v>
      </c>
      <c r="GK30" s="24">
        <f t="shared" ref="GK30" si="463">SUM(GK22,GK23,GK29)</f>
        <v>0</v>
      </c>
      <c r="GL30" s="21">
        <f t="shared" ref="GL30:HD30" si="464">SUM(GL22,GL23,GL29)</f>
        <v>0</v>
      </c>
      <c r="GM30" s="152">
        <f t="shared" si="90"/>
        <v>0</v>
      </c>
      <c r="GN30" s="22">
        <f t="shared" si="91"/>
        <v>0</v>
      </c>
      <c r="GO30" s="21">
        <f t="shared" si="92"/>
        <v>0</v>
      </c>
      <c r="GP30" s="152">
        <f t="shared" si="93"/>
        <v>0</v>
      </c>
      <c r="GQ30" s="24">
        <f t="shared" ref="GQ30:GR30" si="465">SUM(GQ22,GQ23,GQ29)</f>
        <v>6216</v>
      </c>
      <c r="GR30" s="21">
        <f t="shared" si="465"/>
        <v>0</v>
      </c>
      <c r="GS30" s="152">
        <f t="shared" si="94"/>
        <v>6216</v>
      </c>
      <c r="GT30" s="21">
        <f t="shared" ref="GT30" si="466">SUM(GT22,GT23,GT29)</f>
        <v>4050742</v>
      </c>
      <c r="GU30" s="21">
        <f t="shared" si="464"/>
        <v>4298</v>
      </c>
      <c r="GV30" s="152">
        <f t="shared" si="95"/>
        <v>4055040</v>
      </c>
      <c r="GW30" s="22">
        <f t="shared" si="96"/>
        <v>4056958</v>
      </c>
      <c r="GX30" s="21">
        <f t="shared" si="97"/>
        <v>4298</v>
      </c>
      <c r="GY30" s="152">
        <f t="shared" si="98"/>
        <v>4061256</v>
      </c>
      <c r="GZ30" s="24">
        <f t="shared" ref="GZ30" si="467">SUM(GZ22,GZ23,GZ29)</f>
        <v>0</v>
      </c>
      <c r="HA30" s="21">
        <f t="shared" si="464"/>
        <v>0</v>
      </c>
      <c r="HB30" s="152">
        <f t="shared" si="99"/>
        <v>0</v>
      </c>
      <c r="HC30" s="21">
        <f t="shared" ref="HC30" si="468">SUM(HC22,HC23,HC29)</f>
        <v>439944</v>
      </c>
      <c r="HD30" s="21">
        <f t="shared" si="464"/>
        <v>945627</v>
      </c>
      <c r="HE30" s="152">
        <f t="shared" si="100"/>
        <v>1385571</v>
      </c>
      <c r="HF30" s="22">
        <f t="shared" si="101"/>
        <v>439944</v>
      </c>
      <c r="HG30" s="21">
        <f t="shared" si="102"/>
        <v>945627</v>
      </c>
      <c r="HH30" s="152">
        <f t="shared" si="103"/>
        <v>1385571</v>
      </c>
      <c r="HI30" s="24">
        <f t="shared" ref="HI30" si="469">SUM(HI22,HI23,HI29)</f>
        <v>627560</v>
      </c>
      <c r="HJ30" s="21">
        <f t="shared" ref="HJ30:IW30" si="470">SUM(HJ22,HJ23,HJ29)</f>
        <v>228434</v>
      </c>
      <c r="HK30" s="152">
        <f t="shared" si="104"/>
        <v>855994</v>
      </c>
      <c r="HL30" s="21">
        <f t="shared" ref="HL30" si="471">SUM(HL22,HL23,HL29)</f>
        <v>8000</v>
      </c>
      <c r="HM30" s="21">
        <f t="shared" si="470"/>
        <v>0</v>
      </c>
      <c r="HN30" s="152">
        <f t="shared" si="105"/>
        <v>8000</v>
      </c>
      <c r="HO30" s="22">
        <f t="shared" si="106"/>
        <v>635560</v>
      </c>
      <c r="HP30" s="21">
        <f t="shared" si="107"/>
        <v>228434</v>
      </c>
      <c r="HQ30" s="152">
        <f t="shared" si="108"/>
        <v>863994</v>
      </c>
      <c r="HR30" s="24">
        <f t="shared" ref="HR30:HS30" si="472">SUM(HR22,HR23,HR29)</f>
        <v>0</v>
      </c>
      <c r="HS30" s="21">
        <f t="shared" si="472"/>
        <v>0</v>
      </c>
      <c r="HT30" s="152">
        <f t="shared" si="109"/>
        <v>0</v>
      </c>
      <c r="HU30" s="22">
        <f t="shared" si="110"/>
        <v>0</v>
      </c>
      <c r="HV30" s="21">
        <f t="shared" si="111"/>
        <v>0</v>
      </c>
      <c r="HW30" s="21">
        <f t="shared" si="112"/>
        <v>0</v>
      </c>
      <c r="HX30" s="22">
        <f t="shared" si="113"/>
        <v>5184640</v>
      </c>
      <c r="HY30" s="21">
        <f t="shared" si="5"/>
        <v>1208259</v>
      </c>
      <c r="HZ30" s="152">
        <f t="shared" si="5"/>
        <v>6392899</v>
      </c>
      <c r="IA30" s="24">
        <f t="shared" ref="IA30" si="473">SUM(IA22,IA23,IA29)</f>
        <v>150000</v>
      </c>
      <c r="IB30" s="21">
        <f t="shared" si="470"/>
        <v>0</v>
      </c>
      <c r="IC30" s="152">
        <f t="shared" si="114"/>
        <v>150000</v>
      </c>
      <c r="ID30" s="21">
        <f t="shared" ref="ID30" si="474">SUM(ID22,ID23,ID29)</f>
        <v>1412819</v>
      </c>
      <c r="IE30" s="21">
        <f t="shared" si="470"/>
        <v>-986012</v>
      </c>
      <c r="IF30" s="152">
        <f t="shared" si="115"/>
        <v>426807</v>
      </c>
      <c r="IG30" s="21">
        <f t="shared" ref="IG30" si="475">SUM(IG22,IG23,IG29)</f>
        <v>100000</v>
      </c>
      <c r="IH30" s="21">
        <f t="shared" si="470"/>
        <v>0</v>
      </c>
      <c r="II30" s="152">
        <f t="shared" si="116"/>
        <v>100000</v>
      </c>
      <c r="IJ30" s="22">
        <f t="shared" si="117"/>
        <v>1512819</v>
      </c>
      <c r="IK30" s="21">
        <f t="shared" si="118"/>
        <v>-986012</v>
      </c>
      <c r="IL30" s="152">
        <f t="shared" si="119"/>
        <v>526807</v>
      </c>
      <c r="IM30" s="24">
        <f t="shared" ref="IM30" si="476">SUM(IM22,IM23,IM29)</f>
        <v>0</v>
      </c>
      <c r="IN30" s="21">
        <f t="shared" si="470"/>
        <v>0</v>
      </c>
      <c r="IO30" s="152">
        <f t="shared" si="120"/>
        <v>0</v>
      </c>
      <c r="IP30" s="21">
        <f t="shared" ref="IP30" si="477">SUM(IP22,IP23,IP29)</f>
        <v>0</v>
      </c>
      <c r="IQ30" s="21">
        <f t="shared" si="470"/>
        <v>0</v>
      </c>
      <c r="IR30" s="152">
        <f t="shared" si="121"/>
        <v>0</v>
      </c>
      <c r="IS30" s="21">
        <f t="shared" ref="IS30" si="478">SUM(IS22,IS23,IS29)</f>
        <v>1039062</v>
      </c>
      <c r="IT30" s="21">
        <f t="shared" si="470"/>
        <v>-228434</v>
      </c>
      <c r="IU30" s="152">
        <f t="shared" si="122"/>
        <v>810628</v>
      </c>
      <c r="IV30" s="21">
        <f t="shared" ref="IV30" si="479">SUM(IV22,IV23,IV29)</f>
        <v>31000</v>
      </c>
      <c r="IW30" s="21">
        <f t="shared" si="470"/>
        <v>0</v>
      </c>
      <c r="IX30" s="152">
        <f t="shared" si="123"/>
        <v>31000</v>
      </c>
      <c r="IY30" s="21">
        <f t="shared" si="124"/>
        <v>1070062</v>
      </c>
      <c r="IZ30" s="21">
        <f t="shared" si="124"/>
        <v>-228434</v>
      </c>
      <c r="JA30" s="21">
        <f t="shared" si="125"/>
        <v>841628</v>
      </c>
      <c r="JB30" s="22">
        <f t="shared" si="126"/>
        <v>2732881</v>
      </c>
      <c r="JC30" s="21">
        <f t="shared" si="127"/>
        <v>-1214446</v>
      </c>
      <c r="JD30" s="152">
        <f t="shared" si="128"/>
        <v>1518435</v>
      </c>
      <c r="JE30" s="24">
        <f t="shared" ref="JE30" si="480">SUM(JE22,JE23,JE29)</f>
        <v>0</v>
      </c>
      <c r="JF30" s="21">
        <f t="shared" ref="JF30:KA30" si="481">SUM(JF22,JF23,JF29)</f>
        <v>0</v>
      </c>
      <c r="JG30" s="152">
        <f t="shared" si="129"/>
        <v>0</v>
      </c>
      <c r="JH30" s="21">
        <f t="shared" ref="JH30" si="482">SUM(JH22,JH23,JH29)</f>
        <v>0</v>
      </c>
      <c r="JI30" s="21">
        <f t="shared" si="481"/>
        <v>0</v>
      </c>
      <c r="JJ30" s="152">
        <f t="shared" si="130"/>
        <v>0</v>
      </c>
      <c r="JK30" s="21">
        <f t="shared" ref="JK30" si="483">SUM(JK22,JK23,JK29)</f>
        <v>0</v>
      </c>
      <c r="JL30" s="21">
        <f t="shared" si="481"/>
        <v>0</v>
      </c>
      <c r="JM30" s="152">
        <f t="shared" si="131"/>
        <v>0</v>
      </c>
      <c r="JN30" s="22">
        <f t="shared" ref="JN30" si="484">SUM(JN22,JN23,JN29)</f>
        <v>0</v>
      </c>
      <c r="JO30" s="21">
        <f t="shared" si="481"/>
        <v>0</v>
      </c>
      <c r="JP30" s="152">
        <f t="shared" si="132"/>
        <v>0</v>
      </c>
      <c r="JQ30" s="22">
        <f t="shared" ref="JQ30" si="485">SUM(JQ22,JQ23,JQ29)</f>
        <v>0</v>
      </c>
      <c r="JR30" s="21">
        <f t="shared" si="481"/>
        <v>0</v>
      </c>
      <c r="JS30" s="152">
        <f t="shared" si="133"/>
        <v>0</v>
      </c>
      <c r="JT30" s="22">
        <f t="shared" si="134"/>
        <v>0</v>
      </c>
      <c r="JU30" s="21">
        <f t="shared" si="135"/>
        <v>0</v>
      </c>
      <c r="JV30" s="152">
        <f t="shared" si="136"/>
        <v>0</v>
      </c>
      <c r="JW30" s="24">
        <f t="shared" ref="JW30" si="486">SUM(JW22,JW23,JW29)</f>
        <v>0</v>
      </c>
      <c r="JX30" s="21">
        <f t="shared" si="481"/>
        <v>0</v>
      </c>
      <c r="JY30" s="152">
        <f t="shared" si="137"/>
        <v>0</v>
      </c>
      <c r="JZ30" s="21">
        <f t="shared" ref="JZ30" si="487">SUM(JZ22,JZ23,JZ29)</f>
        <v>0</v>
      </c>
      <c r="KA30" s="21">
        <f t="shared" si="481"/>
        <v>0</v>
      </c>
      <c r="KB30" s="152">
        <f t="shared" si="138"/>
        <v>0</v>
      </c>
      <c r="KC30" s="22">
        <f t="shared" si="139"/>
        <v>0</v>
      </c>
      <c r="KD30" s="21">
        <f t="shared" si="6"/>
        <v>0</v>
      </c>
      <c r="KE30" s="21">
        <f t="shared" si="6"/>
        <v>0</v>
      </c>
      <c r="KF30" s="22">
        <f t="shared" si="183"/>
        <v>0</v>
      </c>
      <c r="KG30" s="21">
        <f t="shared" si="184"/>
        <v>0</v>
      </c>
      <c r="KH30" s="152">
        <f t="shared" si="184"/>
        <v>0</v>
      </c>
      <c r="KI30" s="166">
        <f>SUM(KI22,KI23,KI29)</f>
        <v>3465</v>
      </c>
      <c r="KJ30" s="23">
        <f>SUM(KJ22,KJ23,KJ29)</f>
        <v>0</v>
      </c>
      <c r="KK30" s="152">
        <f t="shared" si="140"/>
        <v>3465</v>
      </c>
      <c r="KL30" s="139">
        <f>SUM(KL22,KL23,KL29)</f>
        <v>0</v>
      </c>
      <c r="KM30" s="23">
        <f>SUM(KM22,KM23,KM29)</f>
        <v>0</v>
      </c>
      <c r="KN30" s="152">
        <f t="shared" si="141"/>
        <v>0</v>
      </c>
      <c r="KO30" s="116">
        <f>SUM(KO22,KO23,KO29)</f>
        <v>135140</v>
      </c>
      <c r="KP30" s="23">
        <f>SUM(KP22,KP23,KP29)</f>
        <v>0</v>
      </c>
      <c r="KQ30" s="152">
        <f t="shared" si="142"/>
        <v>135140</v>
      </c>
      <c r="KR30" s="116">
        <f t="shared" si="143"/>
        <v>138605</v>
      </c>
      <c r="KS30" s="23">
        <f t="shared" si="144"/>
        <v>0</v>
      </c>
      <c r="KT30" s="23">
        <f t="shared" si="145"/>
        <v>138605</v>
      </c>
      <c r="KU30" s="116">
        <f>SUM(KU22,KU23,KU29)</f>
        <v>0</v>
      </c>
      <c r="KV30" s="23">
        <f>SUM(KV22,KV23,KV29)</f>
        <v>0</v>
      </c>
      <c r="KW30" s="152">
        <f t="shared" si="146"/>
        <v>0</v>
      </c>
      <c r="KX30" s="116">
        <f>SUM(KX22,KX23,KX29)</f>
        <v>8328</v>
      </c>
      <c r="KY30" s="23">
        <f>SUM(KY22,KY23,KY29)</f>
        <v>0</v>
      </c>
      <c r="KZ30" s="152">
        <f t="shared" si="147"/>
        <v>8328</v>
      </c>
      <c r="LA30" s="116">
        <f t="shared" si="148"/>
        <v>8328</v>
      </c>
      <c r="LB30" s="23">
        <f t="shared" si="149"/>
        <v>0</v>
      </c>
      <c r="LC30" s="175">
        <f t="shared" si="150"/>
        <v>8328</v>
      </c>
      <c r="LD30" s="116">
        <f t="shared" si="8"/>
        <v>146933</v>
      </c>
      <c r="LE30" s="23">
        <f t="shared" si="9"/>
        <v>0</v>
      </c>
      <c r="LF30" s="23">
        <f t="shared" si="9"/>
        <v>146933</v>
      </c>
      <c r="LG30" s="22">
        <f t="shared" si="10"/>
        <v>8064454</v>
      </c>
      <c r="LH30" s="21">
        <f t="shared" si="11"/>
        <v>-6187</v>
      </c>
      <c r="LI30" s="21">
        <f t="shared" si="11"/>
        <v>8058267</v>
      </c>
      <c r="LJ30" s="22">
        <f t="shared" si="12"/>
        <v>8265027</v>
      </c>
      <c r="LK30" s="21">
        <f t="shared" si="13"/>
        <v>2346</v>
      </c>
      <c r="LL30" s="152">
        <f t="shared" si="13"/>
        <v>8267373</v>
      </c>
      <c r="LM30" s="24"/>
    </row>
    <row r="31" spans="1:325" s="21" customFormat="1" ht="16.5" thickBot="1" x14ac:dyDescent="0.3">
      <c r="A31" s="18">
        <v>22</v>
      </c>
      <c r="B31" s="19" t="s">
        <v>197</v>
      </c>
      <c r="C31" s="48" t="s">
        <v>303</v>
      </c>
      <c r="D31" s="21">
        <f t="shared" ref="D31:E31" si="488">SUM(D21,D30)</f>
        <v>4969608</v>
      </c>
      <c r="E31" s="21">
        <f t="shared" si="488"/>
        <v>0</v>
      </c>
      <c r="F31" s="152">
        <f t="shared" si="14"/>
        <v>4969608</v>
      </c>
      <c r="G31" s="24">
        <f>SUM(G21,G30)</f>
        <v>403983</v>
      </c>
      <c r="H31" s="21">
        <f>SUM(H21,H30)</f>
        <v>0</v>
      </c>
      <c r="I31" s="152">
        <f t="shared" si="15"/>
        <v>403983</v>
      </c>
      <c r="J31" s="21">
        <f t="shared" ref="J31:K31" si="489">SUM(J21,J30)</f>
        <v>369655</v>
      </c>
      <c r="K31" s="21">
        <f t="shared" si="489"/>
        <v>0</v>
      </c>
      <c r="L31" s="152">
        <f t="shared" si="16"/>
        <v>369655</v>
      </c>
      <c r="M31" s="21">
        <f t="shared" ref="M31:N31" si="490">SUM(M21,M30)</f>
        <v>226791</v>
      </c>
      <c r="N31" s="21">
        <f t="shared" si="490"/>
        <v>0</v>
      </c>
      <c r="O31" s="152">
        <f t="shared" si="17"/>
        <v>226791</v>
      </c>
      <c r="P31" s="21">
        <f t="shared" ref="P31:Q31" si="491">SUM(P21,P30)</f>
        <v>284394</v>
      </c>
      <c r="Q31" s="21">
        <f t="shared" si="491"/>
        <v>0</v>
      </c>
      <c r="R31" s="152">
        <f t="shared" si="18"/>
        <v>284394</v>
      </c>
      <c r="S31" s="21">
        <f t="shared" ref="S31:T31" si="492">SUM(S21,S30)</f>
        <v>404958</v>
      </c>
      <c r="T31" s="21">
        <f t="shared" si="492"/>
        <v>0</v>
      </c>
      <c r="U31" s="152">
        <f t="shared" si="19"/>
        <v>404958</v>
      </c>
      <c r="V31" s="21">
        <f t="shared" ref="V31:W31" si="493">SUM(V21,V30)</f>
        <v>286137</v>
      </c>
      <c r="W31" s="21">
        <f t="shared" si="493"/>
        <v>0</v>
      </c>
      <c r="X31" s="152">
        <f t="shared" si="20"/>
        <v>286137</v>
      </c>
      <c r="Y31" s="21">
        <f t="shared" ref="Y31:Z31" si="494">SUM(Y21,Y30)</f>
        <v>413324</v>
      </c>
      <c r="Z31" s="21">
        <f t="shared" si="494"/>
        <v>8533</v>
      </c>
      <c r="AA31" s="152">
        <f t="shared" si="21"/>
        <v>421857</v>
      </c>
      <c r="AB31" s="21">
        <f t="shared" si="180"/>
        <v>2389242</v>
      </c>
      <c r="AC31" s="21">
        <f t="shared" si="180"/>
        <v>8533</v>
      </c>
      <c r="AD31" s="152">
        <f t="shared" si="180"/>
        <v>2397775</v>
      </c>
      <c r="AE31" s="24">
        <f t="shared" ref="AE31:AF31" si="495">SUM(AE21,AE30)</f>
        <v>906687</v>
      </c>
      <c r="AF31" s="21">
        <f t="shared" si="495"/>
        <v>0</v>
      </c>
      <c r="AG31" s="152">
        <f t="shared" si="22"/>
        <v>906687</v>
      </c>
      <c r="AH31" s="21">
        <f t="shared" si="23"/>
        <v>8265537</v>
      </c>
      <c r="AI31" s="21">
        <f t="shared" si="23"/>
        <v>8533</v>
      </c>
      <c r="AJ31" s="152">
        <f t="shared" si="24"/>
        <v>8274070</v>
      </c>
      <c r="AK31" s="24">
        <f t="shared" ref="AK31:AL31" si="496">SUM(AK21,AK30)</f>
        <v>3456821</v>
      </c>
      <c r="AL31" s="21">
        <f t="shared" si="496"/>
        <v>0</v>
      </c>
      <c r="AM31" s="152">
        <f t="shared" si="25"/>
        <v>3456821</v>
      </c>
      <c r="AN31" s="21">
        <f t="shared" ref="AN31:AO31" si="497">SUM(AN21,AN30)</f>
        <v>181784</v>
      </c>
      <c r="AO31" s="21">
        <f t="shared" si="497"/>
        <v>0</v>
      </c>
      <c r="AP31" s="152">
        <f t="shared" si="26"/>
        <v>181784</v>
      </c>
      <c r="AQ31" s="24">
        <f t="shared" ref="AQ31:AR31" si="498">SUM(AQ21,AQ30)</f>
        <v>0</v>
      </c>
      <c r="AR31" s="21">
        <f t="shared" si="498"/>
        <v>0</v>
      </c>
      <c r="AS31" s="152">
        <f t="shared" si="27"/>
        <v>0</v>
      </c>
      <c r="AT31" s="21">
        <f t="shared" ref="AT31:AU31" si="499">SUM(AT21,AT30)</f>
        <v>4810</v>
      </c>
      <c r="AU31" s="21">
        <f t="shared" si="499"/>
        <v>0</v>
      </c>
      <c r="AV31" s="152">
        <f t="shared" si="28"/>
        <v>4810</v>
      </c>
      <c r="AW31" s="21">
        <f t="shared" ref="AW31:AX31" si="500">SUM(AW21,AW30)</f>
        <v>10795</v>
      </c>
      <c r="AX31" s="21">
        <f t="shared" si="500"/>
        <v>0</v>
      </c>
      <c r="AY31" s="152">
        <f t="shared" si="29"/>
        <v>10795</v>
      </c>
      <c r="AZ31" s="21">
        <f t="shared" si="30"/>
        <v>3654210</v>
      </c>
      <c r="BA31" s="21">
        <f t="shared" si="31"/>
        <v>0</v>
      </c>
      <c r="BB31" s="152">
        <f t="shared" si="32"/>
        <v>3654210</v>
      </c>
      <c r="BC31" s="24">
        <f t="shared" ref="BC31:BD31" si="501">SUM(BC21,BC30)</f>
        <v>669452</v>
      </c>
      <c r="BD31" s="21">
        <f t="shared" si="501"/>
        <v>0</v>
      </c>
      <c r="BE31" s="152">
        <f t="shared" si="33"/>
        <v>669452</v>
      </c>
      <c r="BF31" s="21">
        <f t="shared" ref="BF31:BG31" si="502">SUM(BF21,BF30)</f>
        <v>60586</v>
      </c>
      <c r="BG31" s="21">
        <f t="shared" si="502"/>
        <v>0</v>
      </c>
      <c r="BH31" s="152">
        <f t="shared" si="34"/>
        <v>60586</v>
      </c>
      <c r="BI31" s="21">
        <f t="shared" ref="BI31:BJ31" si="503">SUM(BI21,BI30)</f>
        <v>1848259</v>
      </c>
      <c r="BJ31" s="21">
        <f t="shared" si="503"/>
        <v>0</v>
      </c>
      <c r="BK31" s="152">
        <f t="shared" si="35"/>
        <v>1848259</v>
      </c>
      <c r="BL31" s="21">
        <f t="shared" ref="BL31:BM31" si="504">SUM(BL21,BL30)</f>
        <v>23336</v>
      </c>
      <c r="BM31" s="21">
        <f t="shared" si="504"/>
        <v>1905</v>
      </c>
      <c r="BN31" s="152">
        <f t="shared" si="36"/>
        <v>25241</v>
      </c>
      <c r="BO31" s="21">
        <f t="shared" ref="BO31:BP31" si="505">SUM(BO21,BO30)</f>
        <v>54780</v>
      </c>
      <c r="BP31" s="21">
        <f t="shared" si="505"/>
        <v>0</v>
      </c>
      <c r="BQ31" s="152">
        <f t="shared" si="37"/>
        <v>54780</v>
      </c>
      <c r="BR31" s="21">
        <f t="shared" ref="BR31:BS31" si="506">SUM(BR21,BR30)</f>
        <v>77700</v>
      </c>
      <c r="BS31" s="21">
        <f t="shared" si="506"/>
        <v>0</v>
      </c>
      <c r="BT31" s="152">
        <f t="shared" si="38"/>
        <v>77700</v>
      </c>
      <c r="BU31" s="21">
        <f t="shared" ref="BU31:BV31" si="507">SUM(BU21,BU30)</f>
        <v>93246</v>
      </c>
      <c r="BV31" s="21">
        <f t="shared" si="507"/>
        <v>0</v>
      </c>
      <c r="BW31" s="152">
        <f t="shared" si="39"/>
        <v>93246</v>
      </c>
      <c r="BX31" s="21">
        <f t="shared" ref="BX31:BY31" si="508">SUM(BX21,BX30)</f>
        <v>1736326</v>
      </c>
      <c r="BY31" s="21">
        <f t="shared" si="508"/>
        <v>0</v>
      </c>
      <c r="BZ31" s="152">
        <f t="shared" si="40"/>
        <v>1736326</v>
      </c>
      <c r="CA31" s="22">
        <f t="shared" si="41"/>
        <v>4563685</v>
      </c>
      <c r="CB31" s="21">
        <f t="shared" si="42"/>
        <v>1905</v>
      </c>
      <c r="CC31" s="152">
        <f t="shared" si="42"/>
        <v>4565590</v>
      </c>
      <c r="CD31" s="24">
        <f t="shared" ref="CD31:CE31" si="509">SUM(CD21,CD30)</f>
        <v>880142</v>
      </c>
      <c r="CE31" s="21">
        <f t="shared" si="509"/>
        <v>0</v>
      </c>
      <c r="CF31" s="152">
        <f t="shared" si="43"/>
        <v>880142</v>
      </c>
      <c r="CG31" s="21">
        <f t="shared" ref="CG31:CH31" si="510">SUM(CG21,CG30)</f>
        <v>1089155</v>
      </c>
      <c r="CH31" s="21">
        <f t="shared" si="510"/>
        <v>0</v>
      </c>
      <c r="CI31" s="152">
        <f t="shared" si="44"/>
        <v>1089155</v>
      </c>
      <c r="CJ31" s="21">
        <f t="shared" ref="CJ31:CK31" si="511">SUM(CJ21,CJ30)</f>
        <v>22468</v>
      </c>
      <c r="CK31" s="21">
        <f t="shared" si="511"/>
        <v>0</v>
      </c>
      <c r="CL31" s="152">
        <f t="shared" si="45"/>
        <v>22468</v>
      </c>
      <c r="CM31" s="21">
        <f t="shared" ref="CM31:CN31" si="512">SUM(CM21,CM30)</f>
        <v>15200</v>
      </c>
      <c r="CN31" s="21">
        <f t="shared" si="512"/>
        <v>0</v>
      </c>
      <c r="CO31" s="152">
        <f t="shared" si="46"/>
        <v>15200</v>
      </c>
      <c r="CP31" s="22">
        <f t="shared" si="47"/>
        <v>2006965</v>
      </c>
      <c r="CQ31" s="21">
        <f t="shared" si="151"/>
        <v>0</v>
      </c>
      <c r="CR31" s="152">
        <f t="shared" si="48"/>
        <v>2006965</v>
      </c>
      <c r="CS31" s="24">
        <f t="shared" ref="CS31:CT31" si="513">SUM(CS21,CS30)</f>
        <v>501845</v>
      </c>
      <c r="CT31" s="21">
        <f t="shared" si="513"/>
        <v>0</v>
      </c>
      <c r="CU31" s="152">
        <f t="shared" si="49"/>
        <v>501845</v>
      </c>
      <c r="CV31" s="21">
        <f t="shared" ref="CV31:CW31" si="514">SUM(CV21,CV30)</f>
        <v>123861</v>
      </c>
      <c r="CW31" s="21">
        <f t="shared" si="514"/>
        <v>0</v>
      </c>
      <c r="CX31" s="152">
        <f t="shared" si="50"/>
        <v>123861</v>
      </c>
      <c r="CY31" s="21">
        <f t="shared" ref="CY31:CZ31" si="515">SUM(CY21,CY30)</f>
        <v>332300</v>
      </c>
      <c r="CZ31" s="21">
        <f t="shared" si="515"/>
        <v>0</v>
      </c>
      <c r="DA31" s="152">
        <f t="shared" si="51"/>
        <v>332300</v>
      </c>
      <c r="DB31" s="21">
        <f t="shared" ref="DB31:DC31" si="516">SUM(DB21,DB30)</f>
        <v>316655</v>
      </c>
      <c r="DC31" s="21">
        <f t="shared" si="516"/>
        <v>0</v>
      </c>
      <c r="DD31" s="152">
        <f t="shared" si="52"/>
        <v>316655</v>
      </c>
      <c r="DE31" s="21">
        <f t="shared" ref="DE31:DF31" si="517">SUM(DE21,DE30)</f>
        <v>120379</v>
      </c>
      <c r="DF31" s="21">
        <f t="shared" si="517"/>
        <v>254145</v>
      </c>
      <c r="DG31" s="152">
        <f t="shared" si="53"/>
        <v>374524</v>
      </c>
      <c r="DH31" s="22">
        <f t="shared" si="54"/>
        <v>1395040</v>
      </c>
      <c r="DI31" s="21">
        <f t="shared" si="55"/>
        <v>254145</v>
      </c>
      <c r="DJ31" s="152">
        <f t="shared" si="55"/>
        <v>1649185</v>
      </c>
      <c r="DK31" s="24">
        <f t="shared" ref="DK31:DL31" si="518">SUM(DK21,DK30)</f>
        <v>2540</v>
      </c>
      <c r="DL31" s="21">
        <f t="shared" si="518"/>
        <v>0</v>
      </c>
      <c r="DM31" s="152">
        <f t="shared" si="56"/>
        <v>2540</v>
      </c>
      <c r="DN31" s="21">
        <f t="shared" ref="DN31:DO31" si="519">SUM(DN21,DN30)</f>
        <v>3375759</v>
      </c>
      <c r="DO31" s="21">
        <f t="shared" si="519"/>
        <v>762</v>
      </c>
      <c r="DP31" s="152">
        <f t="shared" si="57"/>
        <v>3376521</v>
      </c>
      <c r="DQ31" s="21">
        <f t="shared" ref="DQ31:DR31" si="520">SUM(DQ21,DQ30)</f>
        <v>15158</v>
      </c>
      <c r="DR31" s="21">
        <f t="shared" si="520"/>
        <v>0</v>
      </c>
      <c r="DS31" s="152">
        <f t="shared" si="58"/>
        <v>15158</v>
      </c>
      <c r="DT31" s="21">
        <f t="shared" si="59"/>
        <v>3393457</v>
      </c>
      <c r="DU31" s="21">
        <f t="shared" si="3"/>
        <v>762</v>
      </c>
      <c r="DV31" s="152">
        <f t="shared" si="3"/>
        <v>3394219</v>
      </c>
      <c r="DW31" s="24">
        <f t="shared" ref="DW31:DX31" si="521">SUM(DW21,DW30)</f>
        <v>105000</v>
      </c>
      <c r="DX31" s="21">
        <f t="shared" si="521"/>
        <v>0</v>
      </c>
      <c r="DY31" s="152">
        <f t="shared" si="60"/>
        <v>105000</v>
      </c>
      <c r="DZ31" s="21">
        <f t="shared" ref="DZ31:EA31" si="522">SUM(DZ21,DZ30)</f>
        <v>180500</v>
      </c>
      <c r="EA31" s="21">
        <f t="shared" si="522"/>
        <v>0</v>
      </c>
      <c r="EB31" s="152">
        <f t="shared" si="61"/>
        <v>180500</v>
      </c>
      <c r="EC31" s="21">
        <f t="shared" ref="EC31:ED31" si="523">SUM(EC21,EC30)</f>
        <v>16800</v>
      </c>
      <c r="ED31" s="21">
        <f t="shared" si="523"/>
        <v>0</v>
      </c>
      <c r="EE31" s="152">
        <f t="shared" si="62"/>
        <v>16800</v>
      </c>
      <c r="EF31" s="21">
        <f t="shared" ref="EF31:EG31" si="524">SUM(EF21,EF30)</f>
        <v>9936</v>
      </c>
      <c r="EG31" s="21">
        <f t="shared" si="524"/>
        <v>0</v>
      </c>
      <c r="EH31" s="152">
        <f t="shared" si="63"/>
        <v>9936</v>
      </c>
      <c r="EI31" s="21">
        <f t="shared" ref="EI31:EJ31" si="525">SUM(EI21,EI30)</f>
        <v>21000</v>
      </c>
      <c r="EJ31" s="21">
        <f t="shared" si="525"/>
        <v>0</v>
      </c>
      <c r="EK31" s="152">
        <f t="shared" si="64"/>
        <v>21000</v>
      </c>
      <c r="EL31" s="22">
        <f t="shared" si="65"/>
        <v>333236</v>
      </c>
      <c r="EM31" s="21">
        <f t="shared" si="66"/>
        <v>0</v>
      </c>
      <c r="EN31" s="152">
        <f t="shared" si="67"/>
        <v>333236</v>
      </c>
      <c r="EO31" s="24">
        <f t="shared" ref="EO31:EP31" si="526">SUM(EO21,EO30)</f>
        <v>74535</v>
      </c>
      <c r="EP31" s="21">
        <f t="shared" si="526"/>
        <v>0</v>
      </c>
      <c r="EQ31" s="152">
        <f t="shared" si="68"/>
        <v>74535</v>
      </c>
      <c r="ER31" s="21">
        <f t="shared" ref="ER31:ES31" si="527">SUM(ER21,ER30)</f>
        <v>2000</v>
      </c>
      <c r="ES31" s="21">
        <f t="shared" si="527"/>
        <v>0</v>
      </c>
      <c r="ET31" s="152">
        <f t="shared" si="69"/>
        <v>2000</v>
      </c>
      <c r="EU31" s="21">
        <f t="shared" ref="EU31:EV31" si="528">SUM(EU21,EU30)</f>
        <v>84593</v>
      </c>
      <c r="EV31" s="21">
        <f t="shared" si="528"/>
        <v>0</v>
      </c>
      <c r="EW31" s="152">
        <f t="shared" si="70"/>
        <v>84593</v>
      </c>
      <c r="EX31" s="21">
        <f t="shared" ref="EX31:EY31" si="529">SUM(EX21,EX30)</f>
        <v>231991</v>
      </c>
      <c r="EY31" s="21">
        <f t="shared" si="529"/>
        <v>-184</v>
      </c>
      <c r="EZ31" s="152">
        <f t="shared" si="71"/>
        <v>231807</v>
      </c>
      <c r="FA31" s="22">
        <f t="shared" si="72"/>
        <v>393119</v>
      </c>
      <c r="FB31" s="21">
        <f t="shared" si="73"/>
        <v>-184</v>
      </c>
      <c r="FC31" s="152">
        <f t="shared" si="74"/>
        <v>392935</v>
      </c>
      <c r="FD31" s="24">
        <f t="shared" ref="FD31:FE31" si="530">SUM(FD21,FD30)</f>
        <v>12809</v>
      </c>
      <c r="FE31" s="21">
        <f t="shared" si="530"/>
        <v>0</v>
      </c>
      <c r="FF31" s="152">
        <f t="shared" si="75"/>
        <v>12809</v>
      </c>
      <c r="FG31" s="21">
        <f t="shared" si="76"/>
        <v>12809</v>
      </c>
      <c r="FH31" s="21">
        <f t="shared" si="76"/>
        <v>0</v>
      </c>
      <c r="FI31" s="152">
        <f t="shared" si="77"/>
        <v>12809</v>
      </c>
      <c r="FJ31" s="24">
        <f t="shared" ref="FJ31:FK31" si="531">SUM(FJ21,FJ30)</f>
        <v>220000</v>
      </c>
      <c r="FK31" s="21">
        <f t="shared" si="531"/>
        <v>0</v>
      </c>
      <c r="FL31" s="152">
        <f t="shared" si="78"/>
        <v>220000</v>
      </c>
      <c r="FM31" s="22">
        <f t="shared" si="79"/>
        <v>220000</v>
      </c>
      <c r="FN31" s="21">
        <f t="shared" si="80"/>
        <v>0</v>
      </c>
      <c r="FO31" s="21">
        <f t="shared" si="81"/>
        <v>220000</v>
      </c>
      <c r="FP31" s="22">
        <f t="shared" si="181"/>
        <v>12318311</v>
      </c>
      <c r="FQ31" s="21">
        <f t="shared" si="182"/>
        <v>256628</v>
      </c>
      <c r="FR31" s="152">
        <f t="shared" si="182"/>
        <v>12574939</v>
      </c>
      <c r="FS31" s="24">
        <f t="shared" ref="FS31:FT31" si="532">SUM(FS21,FS30)</f>
        <v>383045</v>
      </c>
      <c r="FT31" s="21">
        <f t="shared" si="532"/>
        <v>184</v>
      </c>
      <c r="FU31" s="152">
        <f t="shared" si="82"/>
        <v>383229</v>
      </c>
      <c r="FV31" s="21">
        <f t="shared" ref="FV31:FW31" si="533">SUM(FV21,FV30)</f>
        <v>85614</v>
      </c>
      <c r="FW31" s="21">
        <f t="shared" si="533"/>
        <v>0</v>
      </c>
      <c r="FX31" s="152">
        <f t="shared" si="83"/>
        <v>85614</v>
      </c>
      <c r="FY31" s="21">
        <f t="shared" ref="FY31:FZ31" si="534">SUM(FY21,FY30)</f>
        <v>0</v>
      </c>
      <c r="FZ31" s="21">
        <f t="shared" si="534"/>
        <v>0</v>
      </c>
      <c r="GA31" s="152">
        <f t="shared" si="84"/>
        <v>0</v>
      </c>
      <c r="GB31" s="21">
        <f t="shared" ref="GB31:GC31" si="535">SUM(GB21,GB30)</f>
        <v>536534</v>
      </c>
      <c r="GC31" s="21">
        <f t="shared" si="535"/>
        <v>0</v>
      </c>
      <c r="GD31" s="152">
        <f t="shared" si="85"/>
        <v>536534</v>
      </c>
      <c r="GE31" s="21">
        <f t="shared" ref="GE31:GF31" si="536">SUM(GE21,GE30)</f>
        <v>52178</v>
      </c>
      <c r="GF31" s="21">
        <f t="shared" si="536"/>
        <v>29900</v>
      </c>
      <c r="GG31" s="152">
        <f t="shared" si="86"/>
        <v>82078</v>
      </c>
      <c r="GH31" s="21">
        <f t="shared" si="87"/>
        <v>1057371</v>
      </c>
      <c r="GI31" s="21">
        <f t="shared" si="88"/>
        <v>30084</v>
      </c>
      <c r="GJ31" s="152">
        <f t="shared" si="89"/>
        <v>1087455</v>
      </c>
      <c r="GK31" s="24">
        <f t="shared" ref="GK31" si="537">SUM(GK21,GK30)</f>
        <v>0</v>
      </c>
      <c r="GL31" s="21">
        <f t="shared" ref="GL31:HD31" si="538">SUM(GL21,GL30)</f>
        <v>0</v>
      </c>
      <c r="GM31" s="152">
        <f t="shared" si="90"/>
        <v>0</v>
      </c>
      <c r="GN31" s="22">
        <f t="shared" si="91"/>
        <v>0</v>
      </c>
      <c r="GO31" s="21">
        <f t="shared" si="92"/>
        <v>0</v>
      </c>
      <c r="GP31" s="152">
        <f t="shared" si="93"/>
        <v>0</v>
      </c>
      <c r="GQ31" s="24">
        <f t="shared" ref="GQ31:GR31" si="539">SUM(GQ21,GQ30)</f>
        <v>6216</v>
      </c>
      <c r="GR31" s="21">
        <f t="shared" si="539"/>
        <v>0</v>
      </c>
      <c r="GS31" s="152">
        <f t="shared" si="94"/>
        <v>6216</v>
      </c>
      <c r="GT31" s="21">
        <f t="shared" ref="GT31" si="540">SUM(GT21,GT30)</f>
        <v>4050742</v>
      </c>
      <c r="GU31" s="21">
        <f t="shared" si="538"/>
        <v>4298</v>
      </c>
      <c r="GV31" s="152">
        <f t="shared" si="95"/>
        <v>4055040</v>
      </c>
      <c r="GW31" s="22">
        <f t="shared" si="96"/>
        <v>4056958</v>
      </c>
      <c r="GX31" s="21">
        <f t="shared" si="97"/>
        <v>4298</v>
      </c>
      <c r="GY31" s="152">
        <f t="shared" si="98"/>
        <v>4061256</v>
      </c>
      <c r="GZ31" s="24">
        <f t="shared" ref="GZ31" si="541">SUM(GZ21,GZ30)</f>
        <v>0</v>
      </c>
      <c r="HA31" s="21">
        <f t="shared" si="538"/>
        <v>0</v>
      </c>
      <c r="HB31" s="152">
        <f t="shared" si="99"/>
        <v>0</v>
      </c>
      <c r="HC31" s="21">
        <f t="shared" ref="HC31" si="542">SUM(HC21,HC30)</f>
        <v>439944</v>
      </c>
      <c r="HD31" s="21">
        <f t="shared" si="538"/>
        <v>945627</v>
      </c>
      <c r="HE31" s="152">
        <f t="shared" si="100"/>
        <v>1385571</v>
      </c>
      <c r="HF31" s="22">
        <f t="shared" si="101"/>
        <v>439944</v>
      </c>
      <c r="HG31" s="21">
        <f t="shared" si="102"/>
        <v>945627</v>
      </c>
      <c r="HH31" s="152">
        <f t="shared" si="103"/>
        <v>1385571</v>
      </c>
      <c r="HI31" s="24">
        <f t="shared" ref="HI31" si="543">SUM(HI21,HI30)</f>
        <v>627560</v>
      </c>
      <c r="HJ31" s="21">
        <f t="shared" ref="HJ31:IW31" si="544">SUM(HJ21,HJ30)</f>
        <v>228434</v>
      </c>
      <c r="HK31" s="152">
        <f t="shared" si="104"/>
        <v>855994</v>
      </c>
      <c r="HL31" s="21">
        <f t="shared" ref="HL31" si="545">SUM(HL21,HL30)</f>
        <v>8000</v>
      </c>
      <c r="HM31" s="21">
        <f t="shared" si="544"/>
        <v>0</v>
      </c>
      <c r="HN31" s="152">
        <f t="shared" si="105"/>
        <v>8000</v>
      </c>
      <c r="HO31" s="22">
        <f t="shared" si="106"/>
        <v>635560</v>
      </c>
      <c r="HP31" s="21">
        <f t="shared" si="107"/>
        <v>228434</v>
      </c>
      <c r="HQ31" s="152">
        <f t="shared" si="108"/>
        <v>863994</v>
      </c>
      <c r="HR31" s="24">
        <f t="shared" ref="HR31:HS31" si="546">SUM(HR21,HR30)</f>
        <v>0</v>
      </c>
      <c r="HS31" s="21">
        <f t="shared" si="546"/>
        <v>0</v>
      </c>
      <c r="HT31" s="152">
        <f t="shared" si="109"/>
        <v>0</v>
      </c>
      <c r="HU31" s="22">
        <f t="shared" si="110"/>
        <v>0</v>
      </c>
      <c r="HV31" s="21">
        <f t="shared" si="111"/>
        <v>0</v>
      </c>
      <c r="HW31" s="21">
        <f t="shared" si="112"/>
        <v>0</v>
      </c>
      <c r="HX31" s="22">
        <f t="shared" si="113"/>
        <v>6189833</v>
      </c>
      <c r="HY31" s="21">
        <f t="shared" si="5"/>
        <v>1208443</v>
      </c>
      <c r="HZ31" s="152">
        <f t="shared" si="5"/>
        <v>7398276</v>
      </c>
      <c r="IA31" s="24">
        <f t="shared" ref="IA31" si="547">SUM(IA21,IA30)</f>
        <v>300000</v>
      </c>
      <c r="IB31" s="21">
        <f t="shared" si="544"/>
        <v>0</v>
      </c>
      <c r="IC31" s="152">
        <f t="shared" si="114"/>
        <v>300000</v>
      </c>
      <c r="ID31" s="21">
        <f t="shared" ref="ID31" si="548">SUM(ID21,ID30)</f>
        <v>3026832</v>
      </c>
      <c r="IE31" s="21">
        <f t="shared" si="544"/>
        <v>-1245170</v>
      </c>
      <c r="IF31" s="152">
        <f t="shared" si="115"/>
        <v>1781662</v>
      </c>
      <c r="IG31" s="21">
        <f t="shared" ref="IG31" si="549">SUM(IG21,IG30)</f>
        <v>200000</v>
      </c>
      <c r="IH31" s="21">
        <f t="shared" si="544"/>
        <v>0</v>
      </c>
      <c r="II31" s="152">
        <f t="shared" si="116"/>
        <v>200000</v>
      </c>
      <c r="IJ31" s="22">
        <f t="shared" si="117"/>
        <v>3226832</v>
      </c>
      <c r="IK31" s="21">
        <f t="shared" si="118"/>
        <v>-1245170</v>
      </c>
      <c r="IL31" s="152">
        <f t="shared" si="119"/>
        <v>1981662</v>
      </c>
      <c r="IM31" s="24">
        <f t="shared" ref="IM31" si="550">SUM(IM21,IM30)</f>
        <v>70900</v>
      </c>
      <c r="IN31" s="21">
        <f t="shared" si="544"/>
        <v>0</v>
      </c>
      <c r="IO31" s="152">
        <f t="shared" si="120"/>
        <v>70900</v>
      </c>
      <c r="IP31" s="21">
        <f t="shared" ref="IP31" si="551">SUM(IP21,IP30)</f>
        <v>18000</v>
      </c>
      <c r="IQ31" s="21">
        <f t="shared" si="544"/>
        <v>0</v>
      </c>
      <c r="IR31" s="152">
        <f t="shared" si="121"/>
        <v>18000</v>
      </c>
      <c r="IS31" s="21">
        <f t="shared" ref="IS31" si="552">SUM(IS21,IS30)</f>
        <v>1039062</v>
      </c>
      <c r="IT31" s="21">
        <f t="shared" si="544"/>
        <v>-228434</v>
      </c>
      <c r="IU31" s="152">
        <f t="shared" si="122"/>
        <v>810628</v>
      </c>
      <c r="IV31" s="21">
        <f t="shared" ref="IV31" si="553">SUM(IV21,IV30)</f>
        <v>39000</v>
      </c>
      <c r="IW31" s="21">
        <f t="shared" si="544"/>
        <v>0</v>
      </c>
      <c r="IX31" s="152">
        <f t="shared" si="123"/>
        <v>39000</v>
      </c>
      <c r="IY31" s="21">
        <f t="shared" si="124"/>
        <v>1166962</v>
      </c>
      <c r="IZ31" s="21">
        <f t="shared" si="124"/>
        <v>-228434</v>
      </c>
      <c r="JA31" s="21">
        <f t="shared" si="125"/>
        <v>938528</v>
      </c>
      <c r="JB31" s="22">
        <f t="shared" si="126"/>
        <v>4693794</v>
      </c>
      <c r="JC31" s="21">
        <f t="shared" si="127"/>
        <v>-1473604</v>
      </c>
      <c r="JD31" s="152">
        <f t="shared" si="128"/>
        <v>3220190</v>
      </c>
      <c r="JE31" s="24">
        <f t="shared" ref="JE31" si="554">SUM(JE21,JE30)</f>
        <v>0</v>
      </c>
      <c r="JF31" s="21">
        <f t="shared" ref="JF31:KA31" si="555">SUM(JF21,JF30)</f>
        <v>0</v>
      </c>
      <c r="JG31" s="152">
        <f t="shared" si="129"/>
        <v>0</v>
      </c>
      <c r="JH31" s="21">
        <f t="shared" ref="JH31" si="556">SUM(JH21,JH30)</f>
        <v>0</v>
      </c>
      <c r="JI31" s="21">
        <f t="shared" si="555"/>
        <v>0</v>
      </c>
      <c r="JJ31" s="152">
        <f t="shared" si="130"/>
        <v>0</v>
      </c>
      <c r="JK31" s="21">
        <f t="shared" ref="JK31" si="557">SUM(JK21,JK30)</f>
        <v>0</v>
      </c>
      <c r="JL31" s="21">
        <f t="shared" si="555"/>
        <v>0</v>
      </c>
      <c r="JM31" s="152">
        <f t="shared" si="131"/>
        <v>0</v>
      </c>
      <c r="JN31" s="22">
        <f t="shared" ref="JN31" si="558">SUM(JN21,JN30)</f>
        <v>0</v>
      </c>
      <c r="JO31" s="21">
        <f t="shared" si="555"/>
        <v>0</v>
      </c>
      <c r="JP31" s="152">
        <f t="shared" si="132"/>
        <v>0</v>
      </c>
      <c r="JQ31" s="22">
        <f t="shared" ref="JQ31" si="559">SUM(JQ21,JQ30)</f>
        <v>0</v>
      </c>
      <c r="JR31" s="21">
        <f t="shared" si="555"/>
        <v>0</v>
      </c>
      <c r="JS31" s="152">
        <f t="shared" si="133"/>
        <v>0</v>
      </c>
      <c r="JT31" s="22">
        <f t="shared" si="134"/>
        <v>0</v>
      </c>
      <c r="JU31" s="21">
        <f t="shared" si="135"/>
        <v>0</v>
      </c>
      <c r="JV31" s="152">
        <f t="shared" si="136"/>
        <v>0</v>
      </c>
      <c r="JW31" s="24">
        <f t="shared" ref="JW31" si="560">SUM(JW21,JW30)</f>
        <v>0</v>
      </c>
      <c r="JX31" s="21">
        <f t="shared" si="555"/>
        <v>0</v>
      </c>
      <c r="JY31" s="152">
        <f t="shared" si="137"/>
        <v>0</v>
      </c>
      <c r="JZ31" s="21">
        <f t="shared" ref="JZ31" si="561">SUM(JZ21,JZ30)</f>
        <v>0</v>
      </c>
      <c r="KA31" s="21">
        <f t="shared" si="555"/>
        <v>0</v>
      </c>
      <c r="KB31" s="152">
        <f t="shared" si="138"/>
        <v>0</v>
      </c>
      <c r="KC31" s="22">
        <f t="shared" si="139"/>
        <v>0</v>
      </c>
      <c r="KD31" s="21">
        <f t="shared" si="6"/>
        <v>0</v>
      </c>
      <c r="KE31" s="21">
        <f t="shared" si="6"/>
        <v>0</v>
      </c>
      <c r="KF31" s="22">
        <f t="shared" si="183"/>
        <v>0</v>
      </c>
      <c r="KG31" s="21">
        <f t="shared" si="184"/>
        <v>0</v>
      </c>
      <c r="KH31" s="152">
        <f t="shared" si="184"/>
        <v>0</v>
      </c>
      <c r="KI31" s="166">
        <f t="shared" ref="KI31:KJ31" si="562">SUM(KI21,KI30)</f>
        <v>15520</v>
      </c>
      <c r="KJ31" s="23">
        <f t="shared" si="562"/>
        <v>0</v>
      </c>
      <c r="KK31" s="152">
        <f t="shared" si="140"/>
        <v>15520</v>
      </c>
      <c r="KL31" s="139">
        <f>SUM(KL21,KL30)</f>
        <v>0</v>
      </c>
      <c r="KM31" s="23">
        <f>SUM(KM21,KM30)</f>
        <v>0</v>
      </c>
      <c r="KN31" s="152">
        <f t="shared" si="141"/>
        <v>0</v>
      </c>
      <c r="KO31" s="116">
        <f>SUM(KO21,KO30)</f>
        <v>157940</v>
      </c>
      <c r="KP31" s="23">
        <f>SUM(KP21,KP30)</f>
        <v>0</v>
      </c>
      <c r="KQ31" s="152">
        <f t="shared" si="142"/>
        <v>157940</v>
      </c>
      <c r="KR31" s="116">
        <f t="shared" si="143"/>
        <v>173460</v>
      </c>
      <c r="KS31" s="23">
        <f t="shared" si="144"/>
        <v>0</v>
      </c>
      <c r="KT31" s="23">
        <f t="shared" si="145"/>
        <v>173460</v>
      </c>
      <c r="KU31" s="116">
        <f>SUM(KU21,KU30)</f>
        <v>0</v>
      </c>
      <c r="KV31" s="23">
        <f>SUM(KV21,KV30)</f>
        <v>0</v>
      </c>
      <c r="KW31" s="152">
        <f t="shared" si="146"/>
        <v>0</v>
      </c>
      <c r="KX31" s="116">
        <f>SUM(KX21,KX30)</f>
        <v>8328</v>
      </c>
      <c r="KY31" s="23">
        <f>SUM(KY21,KY30)</f>
        <v>0</v>
      </c>
      <c r="KZ31" s="152">
        <f t="shared" si="147"/>
        <v>8328</v>
      </c>
      <c r="LA31" s="116">
        <f t="shared" si="148"/>
        <v>8328</v>
      </c>
      <c r="LB31" s="23">
        <f t="shared" si="149"/>
        <v>0</v>
      </c>
      <c r="LC31" s="175">
        <f t="shared" si="150"/>
        <v>8328</v>
      </c>
      <c r="LD31" s="116">
        <f t="shared" si="8"/>
        <v>181788</v>
      </c>
      <c r="LE31" s="23">
        <f t="shared" si="9"/>
        <v>0</v>
      </c>
      <c r="LF31" s="23">
        <f t="shared" si="9"/>
        <v>181788</v>
      </c>
      <c r="LG31" s="22">
        <f t="shared" si="10"/>
        <v>23383726</v>
      </c>
      <c r="LH31" s="21">
        <f t="shared" si="11"/>
        <v>-8533</v>
      </c>
      <c r="LI31" s="21">
        <f t="shared" si="11"/>
        <v>23375193</v>
      </c>
      <c r="LJ31" s="22">
        <f t="shared" si="12"/>
        <v>35303473</v>
      </c>
      <c r="LK31" s="21">
        <f t="shared" si="13"/>
        <v>0</v>
      </c>
      <c r="LL31" s="152">
        <f t="shared" si="13"/>
        <v>35303473</v>
      </c>
      <c r="LM31" s="24"/>
    </row>
    <row r="32" spans="1:325" s="36" customFormat="1" x14ac:dyDescent="0.25">
      <c r="A32" s="33">
        <v>23</v>
      </c>
      <c r="B32" s="34" t="s">
        <v>198</v>
      </c>
      <c r="C32" s="35" t="s">
        <v>249</v>
      </c>
      <c r="F32" s="154">
        <f t="shared" si="14"/>
        <v>0</v>
      </c>
      <c r="G32" s="39"/>
      <c r="I32" s="154">
        <f t="shared" si="15"/>
        <v>0</v>
      </c>
      <c r="L32" s="154">
        <f t="shared" si="16"/>
        <v>0</v>
      </c>
      <c r="O32" s="154">
        <f t="shared" si="17"/>
        <v>0</v>
      </c>
      <c r="R32" s="154">
        <f t="shared" si="18"/>
        <v>0</v>
      </c>
      <c r="U32" s="154">
        <f t="shared" si="19"/>
        <v>0</v>
      </c>
      <c r="X32" s="154">
        <f t="shared" si="20"/>
        <v>0</v>
      </c>
      <c r="AA32" s="154">
        <f t="shared" si="21"/>
        <v>0</v>
      </c>
      <c r="AB32" s="36">
        <f t="shared" si="180"/>
        <v>0</v>
      </c>
      <c r="AC32" s="36">
        <f t="shared" si="180"/>
        <v>0</v>
      </c>
      <c r="AD32" s="154">
        <f t="shared" si="180"/>
        <v>0</v>
      </c>
      <c r="AE32" s="39"/>
      <c r="AG32" s="154">
        <f t="shared" si="22"/>
        <v>0</v>
      </c>
      <c r="AH32" s="36">
        <f t="shared" si="23"/>
        <v>0</v>
      </c>
      <c r="AI32" s="36">
        <f t="shared" si="23"/>
        <v>0</v>
      </c>
      <c r="AJ32" s="154">
        <f t="shared" si="24"/>
        <v>0</v>
      </c>
      <c r="AK32" s="39"/>
      <c r="AM32" s="154">
        <f t="shared" si="25"/>
        <v>0</v>
      </c>
      <c r="AP32" s="154">
        <f t="shared" si="26"/>
        <v>0</v>
      </c>
      <c r="AQ32" s="39"/>
      <c r="AS32" s="154">
        <f t="shared" si="27"/>
        <v>0</v>
      </c>
      <c r="AV32" s="154">
        <f t="shared" si="28"/>
        <v>0</v>
      </c>
      <c r="AY32" s="154">
        <f t="shared" si="29"/>
        <v>0</v>
      </c>
      <c r="AZ32" s="36">
        <f t="shared" si="30"/>
        <v>0</v>
      </c>
      <c r="BA32" s="36">
        <f t="shared" si="31"/>
        <v>0</v>
      </c>
      <c r="BB32" s="154">
        <f t="shared" si="32"/>
        <v>0</v>
      </c>
      <c r="BC32" s="39"/>
      <c r="BE32" s="154">
        <f t="shared" si="33"/>
        <v>0</v>
      </c>
      <c r="BH32" s="154">
        <f t="shared" si="34"/>
        <v>0</v>
      </c>
      <c r="BK32" s="154">
        <f t="shared" si="35"/>
        <v>0</v>
      </c>
      <c r="BN32" s="154">
        <f t="shared" si="36"/>
        <v>0</v>
      </c>
      <c r="BQ32" s="154">
        <f t="shared" si="37"/>
        <v>0</v>
      </c>
      <c r="BT32" s="154">
        <f t="shared" si="38"/>
        <v>0</v>
      </c>
      <c r="BW32" s="154">
        <f t="shared" si="39"/>
        <v>0</v>
      </c>
      <c r="BZ32" s="154">
        <f t="shared" si="40"/>
        <v>0</v>
      </c>
      <c r="CA32" s="37">
        <f t="shared" si="41"/>
        <v>0</v>
      </c>
      <c r="CB32" s="36">
        <f t="shared" si="42"/>
        <v>0</v>
      </c>
      <c r="CC32" s="154">
        <f t="shared" si="42"/>
        <v>0</v>
      </c>
      <c r="CD32" s="39"/>
      <c r="CF32" s="154">
        <f t="shared" si="43"/>
        <v>0</v>
      </c>
      <c r="CI32" s="154">
        <f t="shared" si="44"/>
        <v>0</v>
      </c>
      <c r="CL32" s="154">
        <f t="shared" si="45"/>
        <v>0</v>
      </c>
      <c r="CO32" s="154">
        <f t="shared" si="46"/>
        <v>0</v>
      </c>
      <c r="CP32" s="37">
        <f t="shared" si="47"/>
        <v>0</v>
      </c>
      <c r="CQ32" s="36">
        <f t="shared" si="151"/>
        <v>0</v>
      </c>
      <c r="CR32" s="154">
        <f t="shared" si="48"/>
        <v>0</v>
      </c>
      <c r="CS32" s="39"/>
      <c r="CU32" s="154">
        <f t="shared" si="49"/>
        <v>0</v>
      </c>
      <c r="CX32" s="154">
        <f t="shared" si="50"/>
        <v>0</v>
      </c>
      <c r="DA32" s="154">
        <f t="shared" si="51"/>
        <v>0</v>
      </c>
      <c r="DD32" s="154">
        <f t="shared" si="52"/>
        <v>0</v>
      </c>
      <c r="DG32" s="154">
        <f t="shared" si="53"/>
        <v>0</v>
      </c>
      <c r="DH32" s="37">
        <f t="shared" si="54"/>
        <v>0</v>
      </c>
      <c r="DI32" s="36">
        <f t="shared" si="55"/>
        <v>0</v>
      </c>
      <c r="DJ32" s="154">
        <f t="shared" si="55"/>
        <v>0</v>
      </c>
      <c r="DK32" s="39"/>
      <c r="DM32" s="154">
        <f t="shared" si="56"/>
        <v>0</v>
      </c>
      <c r="DP32" s="154">
        <f t="shared" si="57"/>
        <v>0</v>
      </c>
      <c r="DS32" s="154">
        <f t="shared" si="58"/>
        <v>0</v>
      </c>
      <c r="DT32" s="36">
        <f t="shared" si="59"/>
        <v>0</v>
      </c>
      <c r="DU32" s="36">
        <f t="shared" si="3"/>
        <v>0</v>
      </c>
      <c r="DV32" s="154">
        <f t="shared" si="3"/>
        <v>0</v>
      </c>
      <c r="DW32" s="39"/>
      <c r="DY32" s="154">
        <f t="shared" si="60"/>
        <v>0</v>
      </c>
      <c r="EB32" s="154">
        <f t="shared" si="61"/>
        <v>0</v>
      </c>
      <c r="EE32" s="154">
        <f t="shared" si="62"/>
        <v>0</v>
      </c>
      <c r="EH32" s="154">
        <f t="shared" si="63"/>
        <v>0</v>
      </c>
      <c r="EK32" s="154">
        <f t="shared" si="64"/>
        <v>0</v>
      </c>
      <c r="EL32" s="37">
        <f t="shared" si="65"/>
        <v>0</v>
      </c>
      <c r="EM32" s="36">
        <f t="shared" si="66"/>
        <v>0</v>
      </c>
      <c r="EN32" s="154">
        <f t="shared" si="67"/>
        <v>0</v>
      </c>
      <c r="EO32" s="39"/>
      <c r="EQ32" s="154">
        <f t="shared" si="68"/>
        <v>0</v>
      </c>
      <c r="ET32" s="154">
        <f t="shared" si="69"/>
        <v>0</v>
      </c>
      <c r="EW32" s="154">
        <f t="shared" si="70"/>
        <v>0</v>
      </c>
      <c r="EZ32" s="154">
        <f t="shared" si="71"/>
        <v>0</v>
      </c>
      <c r="FA32" s="37">
        <f t="shared" si="72"/>
        <v>0</v>
      </c>
      <c r="FB32" s="36">
        <f t="shared" si="73"/>
        <v>0</v>
      </c>
      <c r="FC32" s="154">
        <f t="shared" si="74"/>
        <v>0</v>
      </c>
      <c r="FD32" s="39"/>
      <c r="FF32" s="154">
        <f t="shared" si="75"/>
        <v>0</v>
      </c>
      <c r="FG32" s="36">
        <f t="shared" si="76"/>
        <v>0</v>
      </c>
      <c r="FH32" s="36">
        <f t="shared" si="76"/>
        <v>0</v>
      </c>
      <c r="FI32" s="154">
        <f t="shared" si="77"/>
        <v>0</v>
      </c>
      <c r="FJ32" s="39"/>
      <c r="FL32" s="154">
        <f t="shared" si="78"/>
        <v>0</v>
      </c>
      <c r="FM32" s="37">
        <f t="shared" si="79"/>
        <v>0</v>
      </c>
      <c r="FN32" s="36">
        <f t="shared" si="80"/>
        <v>0</v>
      </c>
      <c r="FO32" s="36">
        <f t="shared" si="81"/>
        <v>0</v>
      </c>
      <c r="FP32" s="37">
        <f t="shared" si="181"/>
        <v>0</v>
      </c>
      <c r="FQ32" s="36">
        <f t="shared" si="182"/>
        <v>0</v>
      </c>
      <c r="FR32" s="154">
        <f t="shared" si="182"/>
        <v>0</v>
      </c>
      <c r="FS32" s="39"/>
      <c r="FU32" s="154">
        <f t="shared" si="82"/>
        <v>0</v>
      </c>
      <c r="FX32" s="154">
        <f t="shared" si="83"/>
        <v>0</v>
      </c>
      <c r="GA32" s="154">
        <f t="shared" si="84"/>
        <v>0</v>
      </c>
      <c r="GD32" s="154">
        <f t="shared" si="85"/>
        <v>0</v>
      </c>
      <c r="GG32" s="154">
        <f t="shared" si="86"/>
        <v>0</v>
      </c>
      <c r="GH32" s="36">
        <f t="shared" si="87"/>
        <v>0</v>
      </c>
      <c r="GI32" s="36">
        <f t="shared" si="88"/>
        <v>0</v>
      </c>
      <c r="GJ32" s="154">
        <f t="shared" si="89"/>
        <v>0</v>
      </c>
      <c r="GK32" s="39"/>
      <c r="GM32" s="154">
        <f t="shared" si="90"/>
        <v>0</v>
      </c>
      <c r="GN32" s="37">
        <f t="shared" si="91"/>
        <v>0</v>
      </c>
      <c r="GO32" s="36">
        <f t="shared" si="92"/>
        <v>0</v>
      </c>
      <c r="GP32" s="154">
        <f t="shared" si="93"/>
        <v>0</v>
      </c>
      <c r="GQ32" s="39"/>
      <c r="GS32" s="154">
        <f t="shared" si="94"/>
        <v>0</v>
      </c>
      <c r="GV32" s="154">
        <f t="shared" si="95"/>
        <v>0</v>
      </c>
      <c r="GW32" s="37">
        <f t="shared" si="96"/>
        <v>0</v>
      </c>
      <c r="GX32" s="36">
        <f t="shared" si="97"/>
        <v>0</v>
      </c>
      <c r="GY32" s="154">
        <f t="shared" si="98"/>
        <v>0</v>
      </c>
      <c r="GZ32" s="39"/>
      <c r="HB32" s="154">
        <f t="shared" si="99"/>
        <v>0</v>
      </c>
      <c r="HE32" s="154">
        <f t="shared" si="100"/>
        <v>0</v>
      </c>
      <c r="HF32" s="37">
        <f t="shared" si="101"/>
        <v>0</v>
      </c>
      <c r="HG32" s="36">
        <f t="shared" si="102"/>
        <v>0</v>
      </c>
      <c r="HH32" s="154">
        <f t="shared" si="103"/>
        <v>0</v>
      </c>
      <c r="HI32" s="39"/>
      <c r="HK32" s="154">
        <f t="shared" si="104"/>
        <v>0</v>
      </c>
      <c r="HN32" s="154">
        <f t="shared" si="105"/>
        <v>0</v>
      </c>
      <c r="HO32" s="37">
        <f t="shared" si="106"/>
        <v>0</v>
      </c>
      <c r="HP32" s="36">
        <f t="shared" si="107"/>
        <v>0</v>
      </c>
      <c r="HQ32" s="154">
        <f t="shared" si="108"/>
        <v>0</v>
      </c>
      <c r="HR32" s="39"/>
      <c r="HT32" s="154">
        <f t="shared" si="109"/>
        <v>0</v>
      </c>
      <c r="HU32" s="37">
        <f t="shared" si="110"/>
        <v>0</v>
      </c>
      <c r="HV32" s="36">
        <f t="shared" si="111"/>
        <v>0</v>
      </c>
      <c r="HW32" s="36">
        <f t="shared" si="112"/>
        <v>0</v>
      </c>
      <c r="HX32" s="37">
        <f t="shared" si="113"/>
        <v>0</v>
      </c>
      <c r="HY32" s="36">
        <f t="shared" si="5"/>
        <v>0</v>
      </c>
      <c r="HZ32" s="154">
        <f t="shared" si="5"/>
        <v>0</v>
      </c>
      <c r="IA32" s="39"/>
      <c r="IC32" s="154">
        <f t="shared" si="114"/>
        <v>0</v>
      </c>
      <c r="IF32" s="154">
        <f t="shared" si="115"/>
        <v>0</v>
      </c>
      <c r="II32" s="154">
        <f t="shared" si="116"/>
        <v>0</v>
      </c>
      <c r="IJ32" s="37">
        <f t="shared" si="117"/>
        <v>0</v>
      </c>
      <c r="IK32" s="36">
        <f t="shared" si="118"/>
        <v>0</v>
      </c>
      <c r="IL32" s="154">
        <f t="shared" si="119"/>
        <v>0</v>
      </c>
      <c r="IM32" s="39"/>
      <c r="IO32" s="154">
        <f t="shared" si="120"/>
        <v>0</v>
      </c>
      <c r="IR32" s="154">
        <f t="shared" si="121"/>
        <v>0</v>
      </c>
      <c r="IU32" s="154">
        <f t="shared" si="122"/>
        <v>0</v>
      </c>
      <c r="IX32" s="154">
        <f t="shared" si="123"/>
        <v>0</v>
      </c>
      <c r="IY32" s="36">
        <f t="shared" si="124"/>
        <v>0</v>
      </c>
      <c r="IZ32" s="36">
        <f t="shared" si="124"/>
        <v>0</v>
      </c>
      <c r="JA32" s="36">
        <f t="shared" si="125"/>
        <v>0</v>
      </c>
      <c r="JB32" s="37">
        <f t="shared" si="126"/>
        <v>0</v>
      </c>
      <c r="JC32" s="36">
        <f t="shared" si="127"/>
        <v>0</v>
      </c>
      <c r="JD32" s="154">
        <f t="shared" si="128"/>
        <v>0</v>
      </c>
      <c r="JE32" s="39"/>
      <c r="JG32" s="154">
        <f t="shared" si="129"/>
        <v>0</v>
      </c>
      <c r="JJ32" s="154">
        <f t="shared" si="130"/>
        <v>0</v>
      </c>
      <c r="JM32" s="154">
        <f t="shared" si="131"/>
        <v>0</v>
      </c>
      <c r="JN32" s="37"/>
      <c r="JP32" s="154">
        <f t="shared" si="132"/>
        <v>0</v>
      </c>
      <c r="JQ32" s="37"/>
      <c r="JS32" s="154">
        <f t="shared" si="133"/>
        <v>0</v>
      </c>
      <c r="JT32" s="37">
        <f t="shared" si="134"/>
        <v>0</v>
      </c>
      <c r="JU32" s="36">
        <f t="shared" si="135"/>
        <v>0</v>
      </c>
      <c r="JV32" s="154">
        <f t="shared" si="136"/>
        <v>0</v>
      </c>
      <c r="JW32" s="39"/>
      <c r="JY32" s="154">
        <f t="shared" si="137"/>
        <v>0</v>
      </c>
      <c r="KB32" s="154">
        <f t="shared" si="138"/>
        <v>0</v>
      </c>
      <c r="KC32" s="37">
        <f t="shared" si="139"/>
        <v>0</v>
      </c>
      <c r="KD32" s="36">
        <f t="shared" si="6"/>
        <v>0</v>
      </c>
      <c r="KE32" s="36">
        <f t="shared" si="6"/>
        <v>0</v>
      </c>
      <c r="KF32" s="37">
        <f t="shared" si="183"/>
        <v>0</v>
      </c>
      <c r="KG32" s="36">
        <f t="shared" si="184"/>
        <v>0</v>
      </c>
      <c r="KH32" s="154">
        <f t="shared" si="184"/>
        <v>0</v>
      </c>
      <c r="KI32" s="168"/>
      <c r="KJ32" s="38"/>
      <c r="KK32" s="154">
        <f t="shared" si="140"/>
        <v>0</v>
      </c>
      <c r="KL32" s="117"/>
      <c r="KM32" s="31"/>
      <c r="KN32" s="154">
        <f t="shared" si="141"/>
        <v>0</v>
      </c>
      <c r="KO32" s="117"/>
      <c r="KP32" s="31"/>
      <c r="KQ32" s="154">
        <f t="shared" si="142"/>
        <v>0</v>
      </c>
      <c r="KR32" s="117">
        <f t="shared" si="143"/>
        <v>0</v>
      </c>
      <c r="KS32" s="31">
        <f t="shared" si="144"/>
        <v>0</v>
      </c>
      <c r="KT32" s="31">
        <f t="shared" si="145"/>
        <v>0</v>
      </c>
      <c r="KU32" s="118"/>
      <c r="KV32" s="38"/>
      <c r="KW32" s="154">
        <f t="shared" si="146"/>
        <v>0</v>
      </c>
      <c r="KX32" s="117"/>
      <c r="KY32" s="31"/>
      <c r="KZ32" s="154">
        <f t="shared" si="147"/>
        <v>0</v>
      </c>
      <c r="LA32" s="117">
        <f t="shared" si="148"/>
        <v>0</v>
      </c>
      <c r="LB32" s="31">
        <f t="shared" si="149"/>
        <v>0</v>
      </c>
      <c r="LC32" s="176">
        <f t="shared" si="150"/>
        <v>0</v>
      </c>
      <c r="LD32" s="118">
        <f t="shared" si="8"/>
        <v>0</v>
      </c>
      <c r="LE32" s="38">
        <f t="shared" si="9"/>
        <v>0</v>
      </c>
      <c r="LF32" s="38">
        <f t="shared" si="9"/>
        <v>0</v>
      </c>
      <c r="LG32" s="37">
        <f t="shared" si="10"/>
        <v>0</v>
      </c>
      <c r="LH32" s="36">
        <f t="shared" si="11"/>
        <v>0</v>
      </c>
      <c r="LI32" s="36">
        <f t="shared" si="11"/>
        <v>0</v>
      </c>
      <c r="LJ32" s="37">
        <f t="shared" si="12"/>
        <v>0</v>
      </c>
      <c r="LK32" s="36">
        <f t="shared" si="13"/>
        <v>0</v>
      </c>
      <c r="LL32" s="154">
        <f t="shared" si="13"/>
        <v>0</v>
      </c>
      <c r="LM32" s="39"/>
    </row>
    <row r="33" spans="1:325" s="36" customFormat="1" x14ac:dyDescent="0.25">
      <c r="A33" s="33">
        <v>24</v>
      </c>
      <c r="B33" s="34" t="s">
        <v>283</v>
      </c>
      <c r="C33" s="35" t="s">
        <v>284</v>
      </c>
      <c r="F33" s="154">
        <f t="shared" si="14"/>
        <v>0</v>
      </c>
      <c r="G33" s="39"/>
      <c r="I33" s="154">
        <f t="shared" si="15"/>
        <v>0</v>
      </c>
      <c r="L33" s="154">
        <f t="shared" si="16"/>
        <v>0</v>
      </c>
      <c r="O33" s="154">
        <f t="shared" si="17"/>
        <v>0</v>
      </c>
      <c r="R33" s="154">
        <f t="shared" si="18"/>
        <v>0</v>
      </c>
      <c r="U33" s="154">
        <f t="shared" si="19"/>
        <v>0</v>
      </c>
      <c r="X33" s="154">
        <f t="shared" si="20"/>
        <v>0</v>
      </c>
      <c r="AA33" s="154">
        <f t="shared" si="21"/>
        <v>0</v>
      </c>
      <c r="AB33" s="36">
        <f t="shared" si="180"/>
        <v>0</v>
      </c>
      <c r="AC33" s="36">
        <f t="shared" si="180"/>
        <v>0</v>
      </c>
      <c r="AD33" s="154">
        <f t="shared" si="180"/>
        <v>0</v>
      </c>
      <c r="AE33" s="39"/>
      <c r="AG33" s="154">
        <f t="shared" si="22"/>
        <v>0</v>
      </c>
      <c r="AH33" s="36">
        <f t="shared" ref="AH33:AI33" si="563">SUM(D33,AB33,AE33)</f>
        <v>0</v>
      </c>
      <c r="AI33" s="36">
        <f t="shared" si="563"/>
        <v>0</v>
      </c>
      <c r="AJ33" s="154">
        <f t="shared" si="24"/>
        <v>0</v>
      </c>
      <c r="AK33" s="39"/>
      <c r="AM33" s="154">
        <f t="shared" si="25"/>
        <v>0</v>
      </c>
      <c r="AP33" s="154">
        <f t="shared" si="26"/>
        <v>0</v>
      </c>
      <c r="AQ33" s="39"/>
      <c r="AS33" s="154">
        <f t="shared" si="27"/>
        <v>0</v>
      </c>
      <c r="AV33" s="154">
        <f t="shared" si="28"/>
        <v>0</v>
      </c>
      <c r="AY33" s="154">
        <f t="shared" si="29"/>
        <v>0</v>
      </c>
      <c r="AZ33" s="36">
        <f t="shared" si="30"/>
        <v>0</v>
      </c>
      <c r="BA33" s="36">
        <f t="shared" si="31"/>
        <v>0</v>
      </c>
      <c r="BB33" s="154">
        <f t="shared" si="32"/>
        <v>0</v>
      </c>
      <c r="BC33" s="39"/>
      <c r="BE33" s="154">
        <f t="shared" si="33"/>
        <v>0</v>
      </c>
      <c r="BH33" s="154">
        <f t="shared" si="34"/>
        <v>0</v>
      </c>
      <c r="BK33" s="154">
        <f t="shared" si="35"/>
        <v>0</v>
      </c>
      <c r="BN33" s="154">
        <f t="shared" si="36"/>
        <v>0</v>
      </c>
      <c r="BQ33" s="154">
        <f t="shared" si="37"/>
        <v>0</v>
      </c>
      <c r="BT33" s="154">
        <f t="shared" si="38"/>
        <v>0</v>
      </c>
      <c r="BW33" s="154">
        <f t="shared" si="39"/>
        <v>0</v>
      </c>
      <c r="BZ33" s="154">
        <f t="shared" si="40"/>
        <v>0</v>
      </c>
      <c r="CA33" s="37">
        <f t="shared" si="41"/>
        <v>0</v>
      </c>
      <c r="CB33" s="36">
        <f t="shared" si="42"/>
        <v>0</v>
      </c>
      <c r="CC33" s="154">
        <f t="shared" si="42"/>
        <v>0</v>
      </c>
      <c r="CD33" s="39"/>
      <c r="CF33" s="154">
        <f t="shared" si="43"/>
        <v>0</v>
      </c>
      <c r="CI33" s="154">
        <f t="shared" si="44"/>
        <v>0</v>
      </c>
      <c r="CL33" s="154">
        <f t="shared" si="45"/>
        <v>0</v>
      </c>
      <c r="CO33" s="154">
        <f t="shared" si="46"/>
        <v>0</v>
      </c>
      <c r="CP33" s="37">
        <f t="shared" si="47"/>
        <v>0</v>
      </c>
      <c r="CQ33" s="36">
        <f t="shared" si="151"/>
        <v>0</v>
      </c>
      <c r="CR33" s="154">
        <f t="shared" si="48"/>
        <v>0</v>
      </c>
      <c r="CS33" s="39"/>
      <c r="CU33" s="154">
        <f t="shared" si="49"/>
        <v>0</v>
      </c>
      <c r="CX33" s="154">
        <f t="shared" si="50"/>
        <v>0</v>
      </c>
      <c r="DA33" s="154">
        <f t="shared" si="51"/>
        <v>0</v>
      </c>
      <c r="DD33" s="154">
        <f t="shared" si="52"/>
        <v>0</v>
      </c>
      <c r="DG33" s="154">
        <f t="shared" si="53"/>
        <v>0</v>
      </c>
      <c r="DH33" s="37">
        <f t="shared" si="54"/>
        <v>0</v>
      </c>
      <c r="DI33" s="36">
        <f t="shared" si="55"/>
        <v>0</v>
      </c>
      <c r="DJ33" s="154">
        <f t="shared" si="55"/>
        <v>0</v>
      </c>
      <c r="DK33" s="39"/>
      <c r="DM33" s="154">
        <f t="shared" si="56"/>
        <v>0</v>
      </c>
      <c r="DP33" s="154">
        <f t="shared" si="57"/>
        <v>0</v>
      </c>
      <c r="DS33" s="154">
        <f t="shared" si="58"/>
        <v>0</v>
      </c>
      <c r="DT33" s="36">
        <f t="shared" si="59"/>
        <v>0</v>
      </c>
      <c r="DU33" s="36">
        <f t="shared" si="3"/>
        <v>0</v>
      </c>
      <c r="DV33" s="154">
        <f t="shared" si="3"/>
        <v>0</v>
      </c>
      <c r="DW33" s="39"/>
      <c r="DY33" s="154">
        <f t="shared" si="60"/>
        <v>0</v>
      </c>
      <c r="EB33" s="154">
        <f t="shared" si="61"/>
        <v>0</v>
      </c>
      <c r="EE33" s="154">
        <f t="shared" si="62"/>
        <v>0</v>
      </c>
      <c r="EH33" s="154">
        <f t="shared" si="63"/>
        <v>0</v>
      </c>
      <c r="EK33" s="154">
        <f t="shared" si="64"/>
        <v>0</v>
      </c>
      <c r="EL33" s="37">
        <f t="shared" si="65"/>
        <v>0</v>
      </c>
      <c r="EM33" s="36">
        <f t="shared" si="66"/>
        <v>0</v>
      </c>
      <c r="EN33" s="154">
        <f t="shared" si="67"/>
        <v>0</v>
      </c>
      <c r="EO33" s="39"/>
      <c r="EQ33" s="154">
        <f t="shared" si="68"/>
        <v>0</v>
      </c>
      <c r="ET33" s="154">
        <f t="shared" si="69"/>
        <v>0</v>
      </c>
      <c r="EW33" s="154">
        <f t="shared" si="70"/>
        <v>0</v>
      </c>
      <c r="EZ33" s="154">
        <f t="shared" si="71"/>
        <v>0</v>
      </c>
      <c r="FA33" s="37">
        <f t="shared" si="72"/>
        <v>0</v>
      </c>
      <c r="FB33" s="36">
        <f t="shared" si="73"/>
        <v>0</v>
      </c>
      <c r="FC33" s="154">
        <f t="shared" si="74"/>
        <v>0</v>
      </c>
      <c r="FD33" s="39"/>
      <c r="FF33" s="154">
        <f t="shared" si="75"/>
        <v>0</v>
      </c>
      <c r="FG33" s="36">
        <f t="shared" ref="FG33" si="564">SUM(FD33)</f>
        <v>0</v>
      </c>
      <c r="FH33" s="36">
        <f t="shared" ref="FH33" si="565">SUM(FE33)</f>
        <v>0</v>
      </c>
      <c r="FI33" s="154">
        <f t="shared" si="77"/>
        <v>0</v>
      </c>
      <c r="FJ33" s="39"/>
      <c r="FL33" s="154">
        <f t="shared" si="78"/>
        <v>0</v>
      </c>
      <c r="FM33" s="37">
        <f t="shared" si="79"/>
        <v>0</v>
      </c>
      <c r="FN33" s="36">
        <f t="shared" si="80"/>
        <v>0</v>
      </c>
      <c r="FO33" s="36">
        <f t="shared" si="81"/>
        <v>0</v>
      </c>
      <c r="FP33" s="37">
        <f t="shared" si="181"/>
        <v>0</v>
      </c>
      <c r="FQ33" s="36">
        <f t="shared" si="182"/>
        <v>0</v>
      </c>
      <c r="FR33" s="154">
        <f t="shared" si="182"/>
        <v>0</v>
      </c>
      <c r="FS33" s="39"/>
      <c r="FU33" s="154">
        <f t="shared" si="82"/>
        <v>0</v>
      </c>
      <c r="FX33" s="154">
        <f t="shared" si="83"/>
        <v>0</v>
      </c>
      <c r="GA33" s="154">
        <f t="shared" si="84"/>
        <v>0</v>
      </c>
      <c r="GD33" s="154">
        <f t="shared" si="85"/>
        <v>0</v>
      </c>
      <c r="GG33" s="154">
        <f t="shared" si="86"/>
        <v>0</v>
      </c>
      <c r="GH33" s="36">
        <f t="shared" si="87"/>
        <v>0</v>
      </c>
      <c r="GI33" s="36">
        <f t="shared" si="88"/>
        <v>0</v>
      </c>
      <c r="GJ33" s="154">
        <f t="shared" si="89"/>
        <v>0</v>
      </c>
      <c r="GK33" s="39"/>
      <c r="GM33" s="154">
        <f t="shared" si="90"/>
        <v>0</v>
      </c>
      <c r="GN33" s="37">
        <f t="shared" ref="GN33" si="566">GK33</f>
        <v>0</v>
      </c>
      <c r="GO33" s="36">
        <f t="shared" ref="GO33" si="567">GL33</f>
        <v>0</v>
      </c>
      <c r="GP33" s="154">
        <f t="shared" si="93"/>
        <v>0</v>
      </c>
      <c r="GQ33" s="39"/>
      <c r="GS33" s="154">
        <f t="shared" si="94"/>
        <v>0</v>
      </c>
      <c r="GV33" s="154">
        <f t="shared" si="95"/>
        <v>0</v>
      </c>
      <c r="GW33" s="37">
        <f t="shared" ref="GW33" si="568">SUM(GQ33,GT33)</f>
        <v>0</v>
      </c>
      <c r="GX33" s="36">
        <f t="shared" ref="GX33" si="569">SUM(GR33,GU33)</f>
        <v>0</v>
      </c>
      <c r="GY33" s="154">
        <f t="shared" si="98"/>
        <v>0</v>
      </c>
      <c r="GZ33" s="39"/>
      <c r="HB33" s="154">
        <f t="shared" si="99"/>
        <v>0</v>
      </c>
      <c r="HE33" s="154">
        <f t="shared" si="100"/>
        <v>0</v>
      </c>
      <c r="HF33" s="37">
        <f t="shared" ref="HF33" si="570">SUM(GZ33,HC33)</f>
        <v>0</v>
      </c>
      <c r="HG33" s="36">
        <f t="shared" ref="HG33" si="571">SUM(HA33,HD33)</f>
        <v>0</v>
      </c>
      <c r="HH33" s="154">
        <f t="shared" si="103"/>
        <v>0</v>
      </c>
      <c r="HI33" s="39"/>
      <c r="HK33" s="154">
        <f t="shared" si="104"/>
        <v>0</v>
      </c>
      <c r="HN33" s="154">
        <f t="shared" si="105"/>
        <v>0</v>
      </c>
      <c r="HO33" s="37">
        <f t="shared" ref="HO33" si="572">SUM(HI33,HL33)</f>
        <v>0</v>
      </c>
      <c r="HP33" s="36">
        <f t="shared" ref="HP33" si="573">SUM(HJ33,HM33)</f>
        <v>0</v>
      </c>
      <c r="HQ33" s="154">
        <f t="shared" si="108"/>
        <v>0</v>
      </c>
      <c r="HR33" s="39"/>
      <c r="HT33" s="154">
        <f t="shared" si="109"/>
        <v>0</v>
      </c>
      <c r="HU33" s="37">
        <f t="shared" si="110"/>
        <v>0</v>
      </c>
      <c r="HV33" s="36">
        <f t="shared" si="111"/>
        <v>0</v>
      </c>
      <c r="HW33" s="36">
        <f t="shared" si="112"/>
        <v>0</v>
      </c>
      <c r="HX33" s="37">
        <f t="shared" si="113"/>
        <v>0</v>
      </c>
      <c r="HY33" s="36">
        <f t="shared" si="5"/>
        <v>0</v>
      </c>
      <c r="HZ33" s="154">
        <f t="shared" si="5"/>
        <v>0</v>
      </c>
      <c r="IA33" s="39"/>
      <c r="IC33" s="154">
        <f t="shared" si="114"/>
        <v>0</v>
      </c>
      <c r="IF33" s="154">
        <f t="shared" si="115"/>
        <v>0</v>
      </c>
      <c r="II33" s="154">
        <f t="shared" si="116"/>
        <v>0</v>
      </c>
      <c r="IJ33" s="37">
        <f t="shared" ref="IJ33" si="574">SUM(ID33,IG33)</f>
        <v>0</v>
      </c>
      <c r="IK33" s="36">
        <f t="shared" ref="IK33" si="575">SUM(IE33,IH33)</f>
        <v>0</v>
      </c>
      <c r="IL33" s="154">
        <f t="shared" si="119"/>
        <v>0</v>
      </c>
      <c r="IM33" s="39"/>
      <c r="IO33" s="154">
        <f t="shared" si="120"/>
        <v>0</v>
      </c>
      <c r="IR33" s="154">
        <f t="shared" si="121"/>
        <v>0</v>
      </c>
      <c r="IU33" s="154">
        <f t="shared" si="122"/>
        <v>0</v>
      </c>
      <c r="IX33" s="154">
        <f t="shared" si="123"/>
        <v>0</v>
      </c>
      <c r="IY33" s="36">
        <f t="shared" si="124"/>
        <v>0</v>
      </c>
      <c r="IZ33" s="36">
        <f t="shared" si="124"/>
        <v>0</v>
      </c>
      <c r="JA33" s="36">
        <f t="shared" si="125"/>
        <v>0</v>
      </c>
      <c r="JB33" s="37">
        <f t="shared" si="126"/>
        <v>0</v>
      </c>
      <c r="JC33" s="36">
        <f t="shared" si="127"/>
        <v>0</v>
      </c>
      <c r="JD33" s="154">
        <f t="shared" si="128"/>
        <v>0</v>
      </c>
      <c r="JE33" s="39"/>
      <c r="JG33" s="154">
        <f t="shared" si="129"/>
        <v>0</v>
      </c>
      <c r="JJ33" s="154">
        <f t="shared" si="130"/>
        <v>0</v>
      </c>
      <c r="JM33" s="154">
        <f t="shared" si="131"/>
        <v>0</v>
      </c>
      <c r="JN33" s="37"/>
      <c r="JP33" s="154">
        <f t="shared" si="132"/>
        <v>0</v>
      </c>
      <c r="JQ33" s="37"/>
      <c r="JS33" s="154">
        <f t="shared" si="133"/>
        <v>0</v>
      </c>
      <c r="JT33" s="37">
        <f t="shared" ref="JT33" si="576">SUM(JE33,JH33,JK33,JN33,JQ33)</f>
        <v>0</v>
      </c>
      <c r="JU33" s="36">
        <f t="shared" ref="JU33" si="577">SUM(JF33,JI33,JL33,JO33,JR33)</f>
        <v>0</v>
      </c>
      <c r="JV33" s="154">
        <f t="shared" si="136"/>
        <v>0</v>
      </c>
      <c r="JW33" s="39"/>
      <c r="JY33" s="154">
        <f t="shared" si="137"/>
        <v>0</v>
      </c>
      <c r="KB33" s="154">
        <f t="shared" si="138"/>
        <v>0</v>
      </c>
      <c r="KC33" s="37">
        <f t="shared" si="139"/>
        <v>0</v>
      </c>
      <c r="KD33" s="36">
        <f t="shared" si="6"/>
        <v>0</v>
      </c>
      <c r="KE33" s="36">
        <f t="shared" si="6"/>
        <v>0</v>
      </c>
      <c r="KF33" s="37">
        <f t="shared" si="183"/>
        <v>0</v>
      </c>
      <c r="KG33" s="36">
        <f t="shared" si="184"/>
        <v>0</v>
      </c>
      <c r="KH33" s="154">
        <f t="shared" si="184"/>
        <v>0</v>
      </c>
      <c r="KI33" s="168"/>
      <c r="KJ33" s="38"/>
      <c r="KK33" s="154">
        <f t="shared" si="140"/>
        <v>0</v>
      </c>
      <c r="KL33" s="118"/>
      <c r="KM33" s="38"/>
      <c r="KN33" s="154">
        <f t="shared" si="141"/>
        <v>0</v>
      </c>
      <c r="KO33" s="118"/>
      <c r="KP33" s="38"/>
      <c r="KQ33" s="154">
        <f t="shared" si="142"/>
        <v>0</v>
      </c>
      <c r="KR33" s="118">
        <f t="shared" si="143"/>
        <v>0</v>
      </c>
      <c r="KS33" s="38">
        <f t="shared" si="144"/>
        <v>0</v>
      </c>
      <c r="KT33" s="38">
        <f t="shared" si="145"/>
        <v>0</v>
      </c>
      <c r="KU33" s="118"/>
      <c r="KV33" s="38"/>
      <c r="KW33" s="154">
        <f t="shared" si="146"/>
        <v>0</v>
      </c>
      <c r="KX33" s="118"/>
      <c r="KY33" s="38"/>
      <c r="KZ33" s="154">
        <f t="shared" si="147"/>
        <v>0</v>
      </c>
      <c r="LA33" s="118">
        <f t="shared" si="148"/>
        <v>0</v>
      </c>
      <c r="LB33" s="38">
        <f t="shared" si="149"/>
        <v>0</v>
      </c>
      <c r="LC33" s="177">
        <f t="shared" si="150"/>
        <v>0</v>
      </c>
      <c r="LD33" s="118">
        <f t="shared" si="8"/>
        <v>0</v>
      </c>
      <c r="LE33" s="38">
        <f t="shared" si="9"/>
        <v>0</v>
      </c>
      <c r="LF33" s="38">
        <f t="shared" si="9"/>
        <v>0</v>
      </c>
      <c r="LG33" s="37">
        <f t="shared" si="10"/>
        <v>0</v>
      </c>
      <c r="LH33" s="36">
        <f t="shared" si="11"/>
        <v>0</v>
      </c>
      <c r="LI33" s="36">
        <f t="shared" si="11"/>
        <v>0</v>
      </c>
      <c r="LJ33" s="37">
        <f t="shared" si="12"/>
        <v>0</v>
      </c>
      <c r="LK33" s="36">
        <f t="shared" si="13"/>
        <v>0</v>
      </c>
      <c r="LL33" s="154">
        <f t="shared" si="13"/>
        <v>0</v>
      </c>
      <c r="LM33" s="39"/>
    </row>
    <row r="34" spans="1:325" s="36" customFormat="1" x14ac:dyDescent="0.25">
      <c r="A34" s="33">
        <v>25</v>
      </c>
      <c r="B34" s="34" t="s">
        <v>250</v>
      </c>
      <c r="C34" s="35" t="s">
        <v>251</v>
      </c>
      <c r="F34" s="154">
        <f t="shared" si="14"/>
        <v>0</v>
      </c>
      <c r="G34" s="39"/>
      <c r="I34" s="154">
        <f t="shared" si="15"/>
        <v>0</v>
      </c>
      <c r="L34" s="154">
        <f t="shared" si="16"/>
        <v>0</v>
      </c>
      <c r="O34" s="154">
        <f t="shared" si="17"/>
        <v>0</v>
      </c>
      <c r="R34" s="154">
        <f t="shared" si="18"/>
        <v>0</v>
      </c>
      <c r="U34" s="154">
        <f t="shared" si="19"/>
        <v>0</v>
      </c>
      <c r="X34" s="154">
        <f t="shared" si="20"/>
        <v>0</v>
      </c>
      <c r="AA34" s="154">
        <f t="shared" si="21"/>
        <v>0</v>
      </c>
      <c r="AB34" s="36">
        <f t="shared" si="180"/>
        <v>0</v>
      </c>
      <c r="AC34" s="36">
        <f t="shared" si="180"/>
        <v>0</v>
      </c>
      <c r="AD34" s="154">
        <f t="shared" si="180"/>
        <v>0</v>
      </c>
      <c r="AE34" s="39"/>
      <c r="AG34" s="154">
        <f t="shared" si="22"/>
        <v>0</v>
      </c>
      <c r="AH34" s="36">
        <f t="shared" si="23"/>
        <v>0</v>
      </c>
      <c r="AI34" s="36">
        <f t="shared" si="23"/>
        <v>0</v>
      </c>
      <c r="AJ34" s="154">
        <f t="shared" si="24"/>
        <v>0</v>
      </c>
      <c r="AK34" s="39"/>
      <c r="AM34" s="154">
        <f t="shared" si="25"/>
        <v>0</v>
      </c>
      <c r="AP34" s="154">
        <f t="shared" si="26"/>
        <v>0</v>
      </c>
      <c r="AQ34" s="39"/>
      <c r="AS34" s="154">
        <f t="shared" si="27"/>
        <v>0</v>
      </c>
      <c r="AV34" s="154">
        <f t="shared" si="28"/>
        <v>0</v>
      </c>
      <c r="AY34" s="154">
        <f t="shared" si="29"/>
        <v>0</v>
      </c>
      <c r="AZ34" s="36">
        <f t="shared" si="30"/>
        <v>0</v>
      </c>
      <c r="BA34" s="36">
        <f t="shared" si="31"/>
        <v>0</v>
      </c>
      <c r="BB34" s="154">
        <f t="shared" si="32"/>
        <v>0</v>
      </c>
      <c r="BC34" s="39"/>
      <c r="BE34" s="154">
        <f t="shared" si="33"/>
        <v>0</v>
      </c>
      <c r="BH34" s="154">
        <f t="shared" si="34"/>
        <v>0</v>
      </c>
      <c r="BK34" s="154">
        <f t="shared" si="35"/>
        <v>0</v>
      </c>
      <c r="BN34" s="154">
        <f t="shared" si="36"/>
        <v>0</v>
      </c>
      <c r="BQ34" s="154">
        <f t="shared" si="37"/>
        <v>0</v>
      </c>
      <c r="BT34" s="154">
        <f t="shared" si="38"/>
        <v>0</v>
      </c>
      <c r="BW34" s="154">
        <f t="shared" si="39"/>
        <v>0</v>
      </c>
      <c r="BZ34" s="154">
        <f t="shared" si="40"/>
        <v>0</v>
      </c>
      <c r="CA34" s="37">
        <f t="shared" si="41"/>
        <v>0</v>
      </c>
      <c r="CB34" s="36">
        <f t="shared" si="42"/>
        <v>0</v>
      </c>
      <c r="CC34" s="154">
        <f t="shared" si="42"/>
        <v>0</v>
      </c>
      <c r="CD34" s="39"/>
      <c r="CF34" s="154">
        <f t="shared" si="43"/>
        <v>0</v>
      </c>
      <c r="CI34" s="154">
        <f t="shared" si="44"/>
        <v>0</v>
      </c>
      <c r="CL34" s="154">
        <f t="shared" si="45"/>
        <v>0</v>
      </c>
      <c r="CO34" s="154">
        <f t="shared" si="46"/>
        <v>0</v>
      </c>
      <c r="CP34" s="37">
        <f t="shared" si="47"/>
        <v>0</v>
      </c>
      <c r="CQ34" s="36">
        <f t="shared" si="151"/>
        <v>0</v>
      </c>
      <c r="CR34" s="154">
        <f t="shared" si="48"/>
        <v>0</v>
      </c>
      <c r="CS34" s="39"/>
      <c r="CU34" s="154">
        <f t="shared" si="49"/>
        <v>0</v>
      </c>
      <c r="CX34" s="154">
        <f t="shared" si="50"/>
        <v>0</v>
      </c>
      <c r="DA34" s="154">
        <f t="shared" si="51"/>
        <v>0</v>
      </c>
      <c r="DD34" s="154">
        <f t="shared" si="52"/>
        <v>0</v>
      </c>
      <c r="DG34" s="154">
        <f t="shared" si="53"/>
        <v>0</v>
      </c>
      <c r="DH34" s="37">
        <f t="shared" si="54"/>
        <v>0</v>
      </c>
      <c r="DI34" s="36">
        <f t="shared" si="55"/>
        <v>0</v>
      </c>
      <c r="DJ34" s="154">
        <f t="shared" si="55"/>
        <v>0</v>
      </c>
      <c r="DK34" s="39"/>
      <c r="DM34" s="154">
        <f t="shared" si="56"/>
        <v>0</v>
      </c>
      <c r="DP34" s="154">
        <f t="shared" si="57"/>
        <v>0</v>
      </c>
      <c r="DS34" s="154">
        <f t="shared" si="58"/>
        <v>0</v>
      </c>
      <c r="DT34" s="36">
        <f t="shared" si="59"/>
        <v>0</v>
      </c>
      <c r="DU34" s="36">
        <f t="shared" si="3"/>
        <v>0</v>
      </c>
      <c r="DV34" s="154">
        <f t="shared" si="3"/>
        <v>0</v>
      </c>
      <c r="DW34" s="39"/>
      <c r="DY34" s="154">
        <f t="shared" si="60"/>
        <v>0</v>
      </c>
      <c r="EB34" s="154">
        <f t="shared" si="61"/>
        <v>0</v>
      </c>
      <c r="EE34" s="154">
        <f t="shared" si="62"/>
        <v>0</v>
      </c>
      <c r="EH34" s="154">
        <f t="shared" si="63"/>
        <v>0</v>
      </c>
      <c r="EK34" s="154">
        <f t="shared" si="64"/>
        <v>0</v>
      </c>
      <c r="EL34" s="37">
        <f t="shared" si="65"/>
        <v>0</v>
      </c>
      <c r="EM34" s="36">
        <f t="shared" si="66"/>
        <v>0</v>
      </c>
      <c r="EN34" s="154">
        <f t="shared" si="67"/>
        <v>0</v>
      </c>
      <c r="EO34" s="39"/>
      <c r="EQ34" s="154">
        <f t="shared" si="68"/>
        <v>0</v>
      </c>
      <c r="ET34" s="154">
        <f t="shared" si="69"/>
        <v>0</v>
      </c>
      <c r="EW34" s="154">
        <f t="shared" si="70"/>
        <v>0</v>
      </c>
      <c r="EZ34" s="154">
        <f t="shared" si="71"/>
        <v>0</v>
      </c>
      <c r="FA34" s="37">
        <f t="shared" si="72"/>
        <v>0</v>
      </c>
      <c r="FB34" s="36">
        <f t="shared" si="73"/>
        <v>0</v>
      </c>
      <c r="FC34" s="154">
        <f t="shared" si="74"/>
        <v>0</v>
      </c>
      <c r="FD34" s="39"/>
      <c r="FF34" s="154">
        <f t="shared" si="75"/>
        <v>0</v>
      </c>
      <c r="FG34" s="36">
        <f t="shared" si="76"/>
        <v>0</v>
      </c>
      <c r="FH34" s="36">
        <f t="shared" si="76"/>
        <v>0</v>
      </c>
      <c r="FI34" s="154">
        <f t="shared" si="77"/>
        <v>0</v>
      </c>
      <c r="FJ34" s="39"/>
      <c r="FL34" s="154">
        <f t="shared" si="78"/>
        <v>0</v>
      </c>
      <c r="FM34" s="37">
        <f t="shared" si="79"/>
        <v>0</v>
      </c>
      <c r="FN34" s="36">
        <f t="shared" si="80"/>
        <v>0</v>
      </c>
      <c r="FO34" s="36">
        <f t="shared" si="81"/>
        <v>0</v>
      </c>
      <c r="FP34" s="37">
        <f t="shared" si="181"/>
        <v>0</v>
      </c>
      <c r="FQ34" s="36">
        <f t="shared" si="182"/>
        <v>0</v>
      </c>
      <c r="FR34" s="154">
        <f t="shared" si="182"/>
        <v>0</v>
      </c>
      <c r="FS34" s="39"/>
      <c r="FU34" s="154">
        <f t="shared" si="82"/>
        <v>0</v>
      </c>
      <c r="FX34" s="154">
        <f t="shared" si="83"/>
        <v>0</v>
      </c>
      <c r="GA34" s="154">
        <f t="shared" si="84"/>
        <v>0</v>
      </c>
      <c r="GD34" s="154">
        <f t="shared" si="85"/>
        <v>0</v>
      </c>
      <c r="GG34" s="154">
        <f t="shared" si="86"/>
        <v>0</v>
      </c>
      <c r="GH34" s="36">
        <f t="shared" si="87"/>
        <v>0</v>
      </c>
      <c r="GI34" s="36">
        <f t="shared" si="88"/>
        <v>0</v>
      </c>
      <c r="GJ34" s="154">
        <f t="shared" si="89"/>
        <v>0</v>
      </c>
      <c r="GK34" s="39"/>
      <c r="GM34" s="154">
        <f t="shared" si="90"/>
        <v>0</v>
      </c>
      <c r="GN34" s="37">
        <f t="shared" si="91"/>
        <v>0</v>
      </c>
      <c r="GO34" s="36">
        <f t="shared" si="92"/>
        <v>0</v>
      </c>
      <c r="GP34" s="154">
        <f t="shared" si="93"/>
        <v>0</v>
      </c>
      <c r="GQ34" s="39"/>
      <c r="GS34" s="154">
        <f t="shared" si="94"/>
        <v>0</v>
      </c>
      <c r="GV34" s="154">
        <f t="shared" si="95"/>
        <v>0</v>
      </c>
      <c r="GW34" s="37">
        <f t="shared" si="96"/>
        <v>0</v>
      </c>
      <c r="GX34" s="36">
        <f t="shared" si="97"/>
        <v>0</v>
      </c>
      <c r="GY34" s="154">
        <f t="shared" si="98"/>
        <v>0</v>
      </c>
      <c r="GZ34" s="39"/>
      <c r="HB34" s="154">
        <f t="shared" si="99"/>
        <v>0</v>
      </c>
      <c r="HE34" s="154">
        <f t="shared" si="100"/>
        <v>0</v>
      </c>
      <c r="HF34" s="37">
        <f t="shared" si="101"/>
        <v>0</v>
      </c>
      <c r="HG34" s="36">
        <f t="shared" si="102"/>
        <v>0</v>
      </c>
      <c r="HH34" s="154">
        <f t="shared" si="103"/>
        <v>0</v>
      </c>
      <c r="HI34" s="39"/>
      <c r="HK34" s="154">
        <f t="shared" si="104"/>
        <v>0</v>
      </c>
      <c r="HN34" s="154">
        <f t="shared" si="105"/>
        <v>0</v>
      </c>
      <c r="HO34" s="37">
        <f t="shared" si="106"/>
        <v>0</v>
      </c>
      <c r="HP34" s="36">
        <f t="shared" si="107"/>
        <v>0</v>
      </c>
      <c r="HQ34" s="154">
        <f t="shared" si="108"/>
        <v>0</v>
      </c>
      <c r="HR34" s="39"/>
      <c r="HT34" s="154">
        <f t="shared" si="109"/>
        <v>0</v>
      </c>
      <c r="HU34" s="37">
        <f t="shared" si="110"/>
        <v>0</v>
      </c>
      <c r="HV34" s="36">
        <f t="shared" si="111"/>
        <v>0</v>
      </c>
      <c r="HW34" s="36">
        <f t="shared" si="112"/>
        <v>0</v>
      </c>
      <c r="HX34" s="37">
        <f t="shared" si="113"/>
        <v>0</v>
      </c>
      <c r="HY34" s="36">
        <f t="shared" si="5"/>
        <v>0</v>
      </c>
      <c r="HZ34" s="154">
        <f t="shared" si="5"/>
        <v>0</v>
      </c>
      <c r="IA34" s="39"/>
      <c r="IC34" s="154">
        <f t="shared" si="114"/>
        <v>0</v>
      </c>
      <c r="IF34" s="154">
        <f t="shared" si="115"/>
        <v>0</v>
      </c>
      <c r="II34" s="154">
        <f t="shared" si="116"/>
        <v>0</v>
      </c>
      <c r="IJ34" s="37">
        <f t="shared" si="117"/>
        <v>0</v>
      </c>
      <c r="IK34" s="36">
        <f t="shared" si="118"/>
        <v>0</v>
      </c>
      <c r="IL34" s="154">
        <f t="shared" si="119"/>
        <v>0</v>
      </c>
      <c r="IM34" s="39"/>
      <c r="IO34" s="154">
        <f t="shared" si="120"/>
        <v>0</v>
      </c>
      <c r="IR34" s="154">
        <f t="shared" si="121"/>
        <v>0</v>
      </c>
      <c r="IU34" s="154">
        <f t="shared" si="122"/>
        <v>0</v>
      </c>
      <c r="IX34" s="154">
        <f t="shared" si="123"/>
        <v>0</v>
      </c>
      <c r="IY34" s="36">
        <f t="shared" si="124"/>
        <v>0</v>
      </c>
      <c r="IZ34" s="36">
        <f t="shared" si="124"/>
        <v>0</v>
      </c>
      <c r="JA34" s="36">
        <f t="shared" si="125"/>
        <v>0</v>
      </c>
      <c r="JB34" s="37">
        <f t="shared" si="126"/>
        <v>0</v>
      </c>
      <c r="JC34" s="36">
        <f t="shared" si="127"/>
        <v>0</v>
      </c>
      <c r="JD34" s="154">
        <f t="shared" si="128"/>
        <v>0</v>
      </c>
      <c r="JE34" s="39"/>
      <c r="JG34" s="154">
        <f t="shared" si="129"/>
        <v>0</v>
      </c>
      <c r="JJ34" s="154">
        <f t="shared" si="130"/>
        <v>0</v>
      </c>
      <c r="JM34" s="154">
        <f t="shared" si="131"/>
        <v>0</v>
      </c>
      <c r="JN34" s="37"/>
      <c r="JP34" s="154">
        <f t="shared" si="132"/>
        <v>0</v>
      </c>
      <c r="JQ34" s="37"/>
      <c r="JS34" s="154">
        <f t="shared" si="133"/>
        <v>0</v>
      </c>
      <c r="JT34" s="37">
        <f t="shared" si="134"/>
        <v>0</v>
      </c>
      <c r="JU34" s="36">
        <f t="shared" si="135"/>
        <v>0</v>
      </c>
      <c r="JV34" s="154">
        <f t="shared" si="136"/>
        <v>0</v>
      </c>
      <c r="JW34" s="39"/>
      <c r="JY34" s="154">
        <f t="shared" si="137"/>
        <v>0</v>
      </c>
      <c r="KB34" s="154">
        <f t="shared" si="138"/>
        <v>0</v>
      </c>
      <c r="KC34" s="37">
        <f t="shared" si="139"/>
        <v>0</v>
      </c>
      <c r="KD34" s="36">
        <f t="shared" si="6"/>
        <v>0</v>
      </c>
      <c r="KE34" s="36">
        <f t="shared" si="6"/>
        <v>0</v>
      </c>
      <c r="KF34" s="37">
        <f t="shared" si="183"/>
        <v>0</v>
      </c>
      <c r="KG34" s="36">
        <f t="shared" si="184"/>
        <v>0</v>
      </c>
      <c r="KH34" s="154">
        <f t="shared" si="184"/>
        <v>0</v>
      </c>
      <c r="KI34" s="168"/>
      <c r="KJ34" s="38"/>
      <c r="KK34" s="154">
        <f t="shared" si="140"/>
        <v>0</v>
      </c>
      <c r="KL34" s="118"/>
      <c r="KM34" s="38"/>
      <c r="KN34" s="154">
        <f t="shared" si="141"/>
        <v>0</v>
      </c>
      <c r="KO34" s="118"/>
      <c r="KP34" s="38"/>
      <c r="KQ34" s="154">
        <f t="shared" si="142"/>
        <v>0</v>
      </c>
      <c r="KR34" s="118">
        <f t="shared" si="143"/>
        <v>0</v>
      </c>
      <c r="KS34" s="38">
        <f t="shared" si="144"/>
        <v>0</v>
      </c>
      <c r="KT34" s="38">
        <f t="shared" si="145"/>
        <v>0</v>
      </c>
      <c r="KU34" s="118"/>
      <c r="KV34" s="38"/>
      <c r="KW34" s="154">
        <f t="shared" si="146"/>
        <v>0</v>
      </c>
      <c r="KX34" s="118"/>
      <c r="KY34" s="38"/>
      <c r="KZ34" s="154">
        <f t="shared" si="147"/>
        <v>0</v>
      </c>
      <c r="LA34" s="118">
        <f t="shared" si="148"/>
        <v>0</v>
      </c>
      <c r="LB34" s="38">
        <f t="shared" si="149"/>
        <v>0</v>
      </c>
      <c r="LC34" s="177">
        <f t="shared" si="150"/>
        <v>0</v>
      </c>
      <c r="LD34" s="118">
        <f t="shared" si="8"/>
        <v>0</v>
      </c>
      <c r="LE34" s="38">
        <f t="shared" si="9"/>
        <v>0</v>
      </c>
      <c r="LF34" s="38">
        <f t="shared" si="9"/>
        <v>0</v>
      </c>
      <c r="LG34" s="37">
        <f t="shared" si="10"/>
        <v>0</v>
      </c>
      <c r="LH34" s="36">
        <f t="shared" si="11"/>
        <v>0</v>
      </c>
      <c r="LI34" s="36">
        <f t="shared" si="11"/>
        <v>0</v>
      </c>
      <c r="LJ34" s="37">
        <f t="shared" si="12"/>
        <v>0</v>
      </c>
      <c r="LK34" s="36">
        <f t="shared" si="13"/>
        <v>0</v>
      </c>
      <c r="LL34" s="154">
        <f t="shared" si="13"/>
        <v>0</v>
      </c>
      <c r="LM34" s="39"/>
    </row>
    <row r="35" spans="1:325" s="36" customFormat="1" x14ac:dyDescent="0.25">
      <c r="A35" s="33">
        <v>26</v>
      </c>
      <c r="B35" s="34" t="s">
        <v>293</v>
      </c>
      <c r="C35" s="35" t="s">
        <v>292</v>
      </c>
      <c r="F35" s="154">
        <f t="shared" si="14"/>
        <v>0</v>
      </c>
      <c r="G35" s="39"/>
      <c r="I35" s="154">
        <f t="shared" si="15"/>
        <v>0</v>
      </c>
      <c r="L35" s="154">
        <f t="shared" si="16"/>
        <v>0</v>
      </c>
      <c r="O35" s="154">
        <f t="shared" si="17"/>
        <v>0</v>
      </c>
      <c r="R35" s="154">
        <f t="shared" si="18"/>
        <v>0</v>
      </c>
      <c r="U35" s="154">
        <f t="shared" si="19"/>
        <v>0</v>
      </c>
      <c r="X35" s="154">
        <f t="shared" si="20"/>
        <v>0</v>
      </c>
      <c r="AA35" s="154">
        <f t="shared" si="21"/>
        <v>0</v>
      </c>
      <c r="AB35" s="36">
        <f t="shared" si="180"/>
        <v>0</v>
      </c>
      <c r="AC35" s="36">
        <f t="shared" si="180"/>
        <v>0</v>
      </c>
      <c r="AD35" s="154">
        <f t="shared" ref="AD35:AD78" si="578">SUM(I35,L35,O35,R35,U35,X35,AA35)</f>
        <v>0</v>
      </c>
      <c r="AE35" s="39"/>
      <c r="AG35" s="154">
        <f t="shared" si="22"/>
        <v>0</v>
      </c>
      <c r="AH35" s="36">
        <f t="shared" ref="AH35" si="579">SUM(D35,AB35,AE35)</f>
        <v>0</v>
      </c>
      <c r="AI35" s="36">
        <f t="shared" ref="AI35" si="580">SUM(E35,AC35,AF35)</f>
        <v>0</v>
      </c>
      <c r="AJ35" s="154">
        <f t="shared" si="24"/>
        <v>0</v>
      </c>
      <c r="AK35" s="39"/>
      <c r="AM35" s="154">
        <f t="shared" si="25"/>
        <v>0</v>
      </c>
      <c r="AP35" s="154">
        <f t="shared" si="26"/>
        <v>0</v>
      </c>
      <c r="AQ35" s="39"/>
      <c r="AS35" s="154">
        <f t="shared" si="27"/>
        <v>0</v>
      </c>
      <c r="AV35" s="154">
        <f t="shared" si="28"/>
        <v>0</v>
      </c>
      <c r="AY35" s="154">
        <f t="shared" si="29"/>
        <v>0</v>
      </c>
      <c r="AZ35" s="36">
        <f t="shared" si="30"/>
        <v>0</v>
      </c>
      <c r="BA35" s="36">
        <f t="shared" si="31"/>
        <v>0</v>
      </c>
      <c r="BB35" s="154">
        <f t="shared" si="32"/>
        <v>0</v>
      </c>
      <c r="BC35" s="39"/>
      <c r="BE35" s="154">
        <f t="shared" si="33"/>
        <v>0</v>
      </c>
      <c r="BH35" s="154">
        <f t="shared" si="34"/>
        <v>0</v>
      </c>
      <c r="BK35" s="154">
        <f t="shared" si="35"/>
        <v>0</v>
      </c>
      <c r="BN35" s="154">
        <f t="shared" si="36"/>
        <v>0</v>
      </c>
      <c r="BQ35" s="154">
        <f t="shared" si="37"/>
        <v>0</v>
      </c>
      <c r="BT35" s="154">
        <f t="shared" si="38"/>
        <v>0</v>
      </c>
      <c r="BW35" s="154">
        <f t="shared" si="39"/>
        <v>0</v>
      </c>
      <c r="BZ35" s="154">
        <f t="shared" si="40"/>
        <v>0</v>
      </c>
      <c r="CA35" s="37">
        <f t="shared" si="41"/>
        <v>0</v>
      </c>
      <c r="CB35" s="36">
        <f t="shared" si="42"/>
        <v>0</v>
      </c>
      <c r="CC35" s="154">
        <f t="shared" si="42"/>
        <v>0</v>
      </c>
      <c r="CD35" s="39"/>
      <c r="CF35" s="154">
        <f t="shared" si="43"/>
        <v>0</v>
      </c>
      <c r="CI35" s="154">
        <f t="shared" si="44"/>
        <v>0</v>
      </c>
      <c r="CL35" s="154">
        <f t="shared" si="45"/>
        <v>0</v>
      </c>
      <c r="CO35" s="154">
        <f t="shared" si="46"/>
        <v>0</v>
      </c>
      <c r="CP35" s="37">
        <f t="shared" si="47"/>
        <v>0</v>
      </c>
      <c r="CQ35" s="36">
        <f t="shared" si="151"/>
        <v>0</v>
      </c>
      <c r="CR35" s="154">
        <f t="shared" si="48"/>
        <v>0</v>
      </c>
      <c r="CS35" s="39"/>
      <c r="CU35" s="154">
        <f t="shared" si="49"/>
        <v>0</v>
      </c>
      <c r="CX35" s="154">
        <f t="shared" si="50"/>
        <v>0</v>
      </c>
      <c r="DA35" s="154">
        <f t="shared" si="51"/>
        <v>0</v>
      </c>
      <c r="DD35" s="154">
        <f t="shared" si="52"/>
        <v>0</v>
      </c>
      <c r="DG35" s="154">
        <f t="shared" si="53"/>
        <v>0</v>
      </c>
      <c r="DH35" s="37">
        <f t="shared" si="54"/>
        <v>0</v>
      </c>
      <c r="DI35" s="36">
        <f t="shared" si="55"/>
        <v>0</v>
      </c>
      <c r="DJ35" s="154">
        <f t="shared" si="55"/>
        <v>0</v>
      </c>
      <c r="DK35" s="39"/>
      <c r="DM35" s="154">
        <f t="shared" si="56"/>
        <v>0</v>
      </c>
      <c r="DP35" s="154">
        <f t="shared" si="57"/>
        <v>0</v>
      </c>
      <c r="DS35" s="154">
        <f t="shared" si="58"/>
        <v>0</v>
      </c>
      <c r="DT35" s="36">
        <f t="shared" si="59"/>
        <v>0</v>
      </c>
      <c r="DU35" s="36">
        <f t="shared" si="3"/>
        <v>0</v>
      </c>
      <c r="DV35" s="154">
        <f t="shared" si="3"/>
        <v>0</v>
      </c>
      <c r="DW35" s="39"/>
      <c r="DY35" s="154">
        <f t="shared" si="60"/>
        <v>0</v>
      </c>
      <c r="EB35" s="154">
        <f t="shared" si="61"/>
        <v>0</v>
      </c>
      <c r="EE35" s="154">
        <f t="shared" si="62"/>
        <v>0</v>
      </c>
      <c r="EH35" s="154">
        <f t="shared" si="63"/>
        <v>0</v>
      </c>
      <c r="EK35" s="154">
        <f t="shared" si="64"/>
        <v>0</v>
      </c>
      <c r="EL35" s="37">
        <f t="shared" ref="EL35" si="581">SUM(DW35,DZ35,EC35,EF35,EI35)</f>
        <v>0</v>
      </c>
      <c r="EM35" s="36">
        <f t="shared" ref="EM35" si="582">SUM(DX35,EA35,ED35,EG35,EJ35)</f>
        <v>0</v>
      </c>
      <c r="EN35" s="154">
        <f t="shared" si="67"/>
        <v>0</v>
      </c>
      <c r="EO35" s="39"/>
      <c r="EQ35" s="154">
        <f t="shared" si="68"/>
        <v>0</v>
      </c>
      <c r="ET35" s="154">
        <f t="shared" si="69"/>
        <v>0</v>
      </c>
      <c r="EW35" s="154">
        <f t="shared" si="70"/>
        <v>0</v>
      </c>
      <c r="EZ35" s="154">
        <f t="shared" si="71"/>
        <v>0</v>
      </c>
      <c r="FA35" s="37">
        <f t="shared" ref="FA35" si="583">SUM(EO35,ER35,EU35,EX35)</f>
        <v>0</v>
      </c>
      <c r="FB35" s="36">
        <f t="shared" ref="FB35" si="584">SUM(EP35,ES35,EV35,EY35)</f>
        <v>0</v>
      </c>
      <c r="FC35" s="154">
        <f t="shared" si="74"/>
        <v>0</v>
      </c>
      <c r="FD35" s="39"/>
      <c r="FF35" s="154">
        <f t="shared" si="75"/>
        <v>0</v>
      </c>
      <c r="FG35" s="36">
        <f t="shared" ref="FG35" si="585">SUM(FD35)</f>
        <v>0</v>
      </c>
      <c r="FH35" s="36">
        <f t="shared" ref="FH35" si="586">SUM(FE35)</f>
        <v>0</v>
      </c>
      <c r="FI35" s="154">
        <f t="shared" si="77"/>
        <v>0</v>
      </c>
      <c r="FJ35" s="39"/>
      <c r="FL35" s="154">
        <f t="shared" si="78"/>
        <v>0</v>
      </c>
      <c r="FM35" s="37">
        <f t="shared" ref="FM35" si="587">SUM(,FJ35)</f>
        <v>0</v>
      </c>
      <c r="FN35" s="36">
        <f t="shared" ref="FN35" si="588">SUM(,FK35)</f>
        <v>0</v>
      </c>
      <c r="FO35" s="36">
        <f t="shared" si="81"/>
        <v>0</v>
      </c>
      <c r="FP35" s="37">
        <f t="shared" ref="FP35" si="589">SUM(CA35,CP35,DH35,DT35,EL35,FA35,FG35,FM35)</f>
        <v>0</v>
      </c>
      <c r="FQ35" s="36">
        <f t="shared" ref="FQ35:FR50" si="590">SUM(CB35,CQ35,DI35,DU35,EM35,FB35,FH35,FN35)</f>
        <v>0</v>
      </c>
      <c r="FR35" s="154">
        <f t="shared" si="590"/>
        <v>0</v>
      </c>
      <c r="FS35" s="39"/>
      <c r="FU35" s="154">
        <f t="shared" si="82"/>
        <v>0</v>
      </c>
      <c r="FX35" s="154">
        <f t="shared" si="83"/>
        <v>0</v>
      </c>
      <c r="GA35" s="154">
        <f t="shared" si="84"/>
        <v>0</v>
      </c>
      <c r="GD35" s="154">
        <f t="shared" si="85"/>
        <v>0</v>
      </c>
      <c r="GG35" s="154">
        <f t="shared" si="86"/>
        <v>0</v>
      </c>
      <c r="GH35" s="36">
        <f t="shared" si="87"/>
        <v>0</v>
      </c>
      <c r="GI35" s="36">
        <f t="shared" si="88"/>
        <v>0</v>
      </c>
      <c r="GJ35" s="154">
        <f t="shared" si="89"/>
        <v>0</v>
      </c>
      <c r="GK35" s="39"/>
      <c r="GM35" s="154">
        <f t="shared" si="90"/>
        <v>0</v>
      </c>
      <c r="GN35" s="37">
        <f t="shared" ref="GN35" si="591">GK35</f>
        <v>0</v>
      </c>
      <c r="GO35" s="36">
        <f t="shared" ref="GO35" si="592">GL35</f>
        <v>0</v>
      </c>
      <c r="GP35" s="154">
        <f t="shared" si="93"/>
        <v>0</v>
      </c>
      <c r="GQ35" s="39"/>
      <c r="GS35" s="154">
        <f t="shared" si="94"/>
        <v>0</v>
      </c>
      <c r="GV35" s="154">
        <f t="shared" si="95"/>
        <v>0</v>
      </c>
      <c r="GW35" s="37">
        <f t="shared" ref="GW35" si="593">SUM(GQ35,GT35)</f>
        <v>0</v>
      </c>
      <c r="GX35" s="36">
        <f t="shared" ref="GX35" si="594">SUM(GR35,GU35)</f>
        <v>0</v>
      </c>
      <c r="GY35" s="154">
        <f t="shared" si="98"/>
        <v>0</v>
      </c>
      <c r="GZ35" s="39"/>
      <c r="HB35" s="154">
        <f t="shared" si="99"/>
        <v>0</v>
      </c>
      <c r="HE35" s="154">
        <f t="shared" si="100"/>
        <v>0</v>
      </c>
      <c r="HF35" s="37">
        <f t="shared" ref="HF35" si="595">SUM(GZ35,HC35)</f>
        <v>0</v>
      </c>
      <c r="HG35" s="36">
        <f t="shared" ref="HG35" si="596">SUM(HA35,HD35)</f>
        <v>0</v>
      </c>
      <c r="HH35" s="154">
        <f t="shared" si="103"/>
        <v>0</v>
      </c>
      <c r="HI35" s="39"/>
      <c r="HK35" s="154">
        <f t="shared" si="104"/>
        <v>0</v>
      </c>
      <c r="HN35" s="154">
        <f t="shared" si="105"/>
        <v>0</v>
      </c>
      <c r="HO35" s="37">
        <f t="shared" ref="HO35" si="597">SUM(HI35,HL35)</f>
        <v>0</v>
      </c>
      <c r="HP35" s="36">
        <f t="shared" ref="HP35" si="598">SUM(HJ35,HM35)</f>
        <v>0</v>
      </c>
      <c r="HQ35" s="154">
        <f t="shared" si="108"/>
        <v>0</v>
      </c>
      <c r="HR35" s="39"/>
      <c r="HT35" s="154">
        <f t="shared" si="109"/>
        <v>0</v>
      </c>
      <c r="HU35" s="37">
        <f t="shared" si="110"/>
        <v>0</v>
      </c>
      <c r="HV35" s="36">
        <f t="shared" si="111"/>
        <v>0</v>
      </c>
      <c r="HW35" s="36">
        <f t="shared" si="112"/>
        <v>0</v>
      </c>
      <c r="HX35" s="37">
        <f t="shared" si="113"/>
        <v>0</v>
      </c>
      <c r="HY35" s="36">
        <f t="shared" si="5"/>
        <v>0</v>
      </c>
      <c r="HZ35" s="154">
        <f t="shared" si="5"/>
        <v>0</v>
      </c>
      <c r="IA35" s="39"/>
      <c r="IC35" s="154">
        <f t="shared" si="114"/>
        <v>0</v>
      </c>
      <c r="IF35" s="154">
        <f t="shared" si="115"/>
        <v>0</v>
      </c>
      <c r="II35" s="154">
        <f t="shared" si="116"/>
        <v>0</v>
      </c>
      <c r="IJ35" s="37">
        <f t="shared" ref="IJ35" si="599">SUM(ID35,IG35)</f>
        <v>0</v>
      </c>
      <c r="IK35" s="36">
        <f t="shared" ref="IK35" si="600">SUM(IE35,IH35)</f>
        <v>0</v>
      </c>
      <c r="IL35" s="154">
        <f t="shared" si="119"/>
        <v>0</v>
      </c>
      <c r="IM35" s="39"/>
      <c r="IO35" s="154">
        <f t="shared" si="120"/>
        <v>0</v>
      </c>
      <c r="IR35" s="154">
        <f t="shared" si="121"/>
        <v>0</v>
      </c>
      <c r="IU35" s="154">
        <f t="shared" si="122"/>
        <v>0</v>
      </c>
      <c r="IX35" s="154">
        <f t="shared" si="123"/>
        <v>0</v>
      </c>
      <c r="IY35" s="36">
        <f t="shared" ref="IY35" si="601">SUM(IM35,IP35,IS35,IV35)</f>
        <v>0</v>
      </c>
      <c r="IZ35" s="36">
        <f t="shared" ref="IZ35" si="602">SUM(IN35,IQ35,IT35,IW35)</f>
        <v>0</v>
      </c>
      <c r="JA35" s="36">
        <f t="shared" si="125"/>
        <v>0</v>
      </c>
      <c r="JB35" s="37">
        <f t="shared" si="126"/>
        <v>0</v>
      </c>
      <c r="JC35" s="36">
        <f t="shared" si="127"/>
        <v>0</v>
      </c>
      <c r="JD35" s="154">
        <f t="shared" si="128"/>
        <v>0</v>
      </c>
      <c r="JE35" s="39"/>
      <c r="JG35" s="154">
        <f t="shared" si="129"/>
        <v>0</v>
      </c>
      <c r="JJ35" s="154">
        <f t="shared" si="130"/>
        <v>0</v>
      </c>
      <c r="JM35" s="154">
        <f t="shared" si="131"/>
        <v>0</v>
      </c>
      <c r="JN35" s="37"/>
      <c r="JP35" s="154">
        <f t="shared" si="132"/>
        <v>0</v>
      </c>
      <c r="JQ35" s="37"/>
      <c r="JS35" s="154">
        <f t="shared" si="133"/>
        <v>0</v>
      </c>
      <c r="JT35" s="37">
        <f t="shared" ref="JT35" si="603">SUM(JE35,JH35,JK35,JN35,JQ35)</f>
        <v>0</v>
      </c>
      <c r="JU35" s="36">
        <f t="shared" ref="JU35" si="604">SUM(JF35,JI35,JL35,JO35,JR35)</f>
        <v>0</v>
      </c>
      <c r="JV35" s="154">
        <f t="shared" si="136"/>
        <v>0</v>
      </c>
      <c r="JW35" s="39"/>
      <c r="JY35" s="154">
        <f t="shared" si="137"/>
        <v>0</v>
      </c>
      <c r="KB35" s="154">
        <f t="shared" si="138"/>
        <v>0</v>
      </c>
      <c r="KC35" s="37">
        <f t="shared" si="139"/>
        <v>0</v>
      </c>
      <c r="KD35" s="36">
        <f t="shared" si="6"/>
        <v>0</v>
      </c>
      <c r="KE35" s="36">
        <f t="shared" si="6"/>
        <v>0</v>
      </c>
      <c r="KF35" s="37">
        <f t="shared" ref="KF35" si="605">SUM(JT35,KC35)</f>
        <v>0</v>
      </c>
      <c r="KG35" s="36">
        <f t="shared" ref="KG35:KH50" si="606">SUM(JU35,KD35)</f>
        <v>0</v>
      </c>
      <c r="KH35" s="154">
        <f t="shared" si="606"/>
        <v>0</v>
      </c>
      <c r="KI35" s="168"/>
      <c r="KJ35" s="38"/>
      <c r="KK35" s="154">
        <f t="shared" si="140"/>
        <v>0</v>
      </c>
      <c r="KL35" s="118"/>
      <c r="KM35" s="38"/>
      <c r="KN35" s="154">
        <f t="shared" si="141"/>
        <v>0</v>
      </c>
      <c r="KO35" s="118"/>
      <c r="KP35" s="38"/>
      <c r="KQ35" s="154">
        <f t="shared" si="142"/>
        <v>0</v>
      </c>
      <c r="KR35" s="118">
        <f t="shared" si="143"/>
        <v>0</v>
      </c>
      <c r="KS35" s="38">
        <f t="shared" si="144"/>
        <v>0</v>
      </c>
      <c r="KT35" s="38">
        <f t="shared" si="145"/>
        <v>0</v>
      </c>
      <c r="KU35" s="118"/>
      <c r="KV35" s="38"/>
      <c r="KW35" s="154">
        <f t="shared" si="146"/>
        <v>0</v>
      </c>
      <c r="KX35" s="118"/>
      <c r="KY35" s="38"/>
      <c r="KZ35" s="154">
        <f t="shared" si="147"/>
        <v>0</v>
      </c>
      <c r="LA35" s="118">
        <f t="shared" si="148"/>
        <v>0</v>
      </c>
      <c r="LB35" s="38">
        <f t="shared" si="149"/>
        <v>0</v>
      </c>
      <c r="LC35" s="177">
        <f t="shared" si="150"/>
        <v>0</v>
      </c>
      <c r="LD35" s="118">
        <f t="shared" si="8"/>
        <v>0</v>
      </c>
      <c r="LE35" s="38">
        <f t="shared" si="9"/>
        <v>0</v>
      </c>
      <c r="LF35" s="38">
        <f t="shared" si="9"/>
        <v>0</v>
      </c>
      <c r="LG35" s="37">
        <f t="shared" si="10"/>
        <v>0</v>
      </c>
      <c r="LH35" s="36">
        <f t="shared" si="11"/>
        <v>0</v>
      </c>
      <c r="LI35" s="36">
        <f t="shared" si="11"/>
        <v>0</v>
      </c>
      <c r="LJ35" s="37">
        <f t="shared" si="12"/>
        <v>0</v>
      </c>
      <c r="LK35" s="36">
        <f t="shared" si="13"/>
        <v>0</v>
      </c>
      <c r="LL35" s="154">
        <f t="shared" si="13"/>
        <v>0</v>
      </c>
      <c r="LM35" s="39"/>
    </row>
    <row r="36" spans="1:325" s="36" customFormat="1" x14ac:dyDescent="0.25">
      <c r="A36" s="33">
        <v>27</v>
      </c>
      <c r="B36" s="34" t="s">
        <v>199</v>
      </c>
      <c r="C36" s="35" t="s">
        <v>162</v>
      </c>
      <c r="F36" s="154">
        <f t="shared" si="14"/>
        <v>0</v>
      </c>
      <c r="G36" s="39"/>
      <c r="I36" s="154">
        <f t="shared" si="15"/>
        <v>0</v>
      </c>
      <c r="L36" s="154">
        <f t="shared" si="16"/>
        <v>0</v>
      </c>
      <c r="O36" s="154">
        <f t="shared" si="17"/>
        <v>0</v>
      </c>
      <c r="R36" s="154">
        <f t="shared" si="18"/>
        <v>0</v>
      </c>
      <c r="U36" s="154">
        <f t="shared" si="19"/>
        <v>0</v>
      </c>
      <c r="X36" s="154">
        <f t="shared" si="20"/>
        <v>0</v>
      </c>
      <c r="AA36" s="154">
        <f t="shared" si="21"/>
        <v>0</v>
      </c>
      <c r="AB36" s="36">
        <f t="shared" ref="AB36:AC40" si="607">SUM(G36,J36,M36,P36,S36,V36,Y36)</f>
        <v>0</v>
      </c>
      <c r="AC36" s="36">
        <f t="shared" si="607"/>
        <v>0</v>
      </c>
      <c r="AD36" s="154">
        <f t="shared" si="578"/>
        <v>0</v>
      </c>
      <c r="AE36" s="39"/>
      <c r="AG36" s="154">
        <f t="shared" si="22"/>
        <v>0</v>
      </c>
      <c r="AH36" s="36">
        <f t="shared" si="23"/>
        <v>0</v>
      </c>
      <c r="AI36" s="36">
        <f t="shared" si="23"/>
        <v>0</v>
      </c>
      <c r="AJ36" s="154">
        <f t="shared" si="24"/>
        <v>0</v>
      </c>
      <c r="AK36" s="39"/>
      <c r="AM36" s="154">
        <f t="shared" si="25"/>
        <v>0</v>
      </c>
      <c r="AP36" s="154">
        <f t="shared" si="26"/>
        <v>0</v>
      </c>
      <c r="AQ36" s="39"/>
      <c r="AS36" s="154">
        <f t="shared" si="27"/>
        <v>0</v>
      </c>
      <c r="AV36" s="154">
        <f t="shared" si="28"/>
        <v>0</v>
      </c>
      <c r="AY36" s="154">
        <f t="shared" si="29"/>
        <v>0</v>
      </c>
      <c r="AZ36" s="36">
        <f t="shared" si="30"/>
        <v>0</v>
      </c>
      <c r="BA36" s="36">
        <f t="shared" si="31"/>
        <v>0</v>
      </c>
      <c r="BB36" s="154">
        <f t="shared" si="32"/>
        <v>0</v>
      </c>
      <c r="BC36" s="39"/>
      <c r="BE36" s="154">
        <f t="shared" si="33"/>
        <v>0</v>
      </c>
      <c r="BH36" s="154">
        <f t="shared" si="34"/>
        <v>0</v>
      </c>
      <c r="BK36" s="154">
        <f t="shared" si="35"/>
        <v>0</v>
      </c>
      <c r="BN36" s="154">
        <f t="shared" si="36"/>
        <v>0</v>
      </c>
      <c r="BQ36" s="154">
        <f t="shared" si="37"/>
        <v>0</v>
      </c>
      <c r="BT36" s="154">
        <f t="shared" si="38"/>
        <v>0</v>
      </c>
      <c r="BW36" s="154">
        <f t="shared" si="39"/>
        <v>0</v>
      </c>
      <c r="BZ36" s="154">
        <f t="shared" si="40"/>
        <v>0</v>
      </c>
      <c r="CA36" s="37">
        <f t="shared" si="41"/>
        <v>0</v>
      </c>
      <c r="CB36" s="36">
        <f t="shared" si="42"/>
        <v>0</v>
      </c>
      <c r="CC36" s="154">
        <f t="shared" si="42"/>
        <v>0</v>
      </c>
      <c r="CD36" s="39"/>
      <c r="CF36" s="154">
        <f t="shared" si="43"/>
        <v>0</v>
      </c>
      <c r="CI36" s="154">
        <f t="shared" si="44"/>
        <v>0</v>
      </c>
      <c r="CL36" s="154">
        <f t="shared" si="45"/>
        <v>0</v>
      </c>
      <c r="CO36" s="154">
        <f t="shared" si="46"/>
        <v>0</v>
      </c>
      <c r="CP36" s="37">
        <f t="shared" si="47"/>
        <v>0</v>
      </c>
      <c r="CQ36" s="36">
        <f t="shared" si="151"/>
        <v>0</v>
      </c>
      <c r="CR36" s="154">
        <f t="shared" si="48"/>
        <v>0</v>
      </c>
      <c r="CS36" s="39"/>
      <c r="CU36" s="154">
        <f t="shared" si="49"/>
        <v>0</v>
      </c>
      <c r="CX36" s="154">
        <f t="shared" si="50"/>
        <v>0</v>
      </c>
      <c r="DA36" s="154">
        <f t="shared" si="51"/>
        <v>0</v>
      </c>
      <c r="DD36" s="154">
        <f t="shared" si="52"/>
        <v>0</v>
      </c>
      <c r="DG36" s="154">
        <f t="shared" si="53"/>
        <v>0</v>
      </c>
      <c r="DH36" s="37">
        <f t="shared" si="54"/>
        <v>0</v>
      </c>
      <c r="DI36" s="36">
        <f t="shared" si="55"/>
        <v>0</v>
      </c>
      <c r="DJ36" s="154">
        <f t="shared" si="55"/>
        <v>0</v>
      </c>
      <c r="DK36" s="39"/>
      <c r="DM36" s="154">
        <f t="shared" si="56"/>
        <v>0</v>
      </c>
      <c r="DN36" s="36">
        <v>122696</v>
      </c>
      <c r="DP36" s="154">
        <f t="shared" si="57"/>
        <v>122696</v>
      </c>
      <c r="DS36" s="154">
        <f t="shared" si="58"/>
        <v>0</v>
      </c>
      <c r="DT36" s="36">
        <f t="shared" si="59"/>
        <v>122696</v>
      </c>
      <c r="DU36" s="36">
        <f t="shared" si="3"/>
        <v>0</v>
      </c>
      <c r="DV36" s="154">
        <f t="shared" si="3"/>
        <v>122696</v>
      </c>
      <c r="DW36" s="39"/>
      <c r="DY36" s="154">
        <f t="shared" si="60"/>
        <v>0</v>
      </c>
      <c r="EB36" s="154">
        <f t="shared" si="61"/>
        <v>0</v>
      </c>
      <c r="EE36" s="154">
        <f t="shared" si="62"/>
        <v>0</v>
      </c>
      <c r="EH36" s="154">
        <f t="shared" si="63"/>
        <v>0</v>
      </c>
      <c r="EK36" s="154">
        <f t="shared" si="64"/>
        <v>0</v>
      </c>
      <c r="EL36" s="37">
        <f t="shared" si="65"/>
        <v>0</v>
      </c>
      <c r="EM36" s="36">
        <f t="shared" si="66"/>
        <v>0</v>
      </c>
      <c r="EN36" s="154">
        <f t="shared" si="67"/>
        <v>0</v>
      </c>
      <c r="EO36" s="39"/>
      <c r="EQ36" s="154">
        <f t="shared" si="68"/>
        <v>0</v>
      </c>
      <c r="ET36" s="154">
        <f t="shared" si="69"/>
        <v>0</v>
      </c>
      <c r="EW36" s="154">
        <f t="shared" si="70"/>
        <v>0</v>
      </c>
      <c r="EZ36" s="154">
        <f t="shared" si="71"/>
        <v>0</v>
      </c>
      <c r="FA36" s="37">
        <f t="shared" si="72"/>
        <v>0</v>
      </c>
      <c r="FB36" s="36">
        <f t="shared" si="73"/>
        <v>0</v>
      </c>
      <c r="FC36" s="154">
        <f t="shared" si="74"/>
        <v>0</v>
      </c>
      <c r="FD36" s="39"/>
      <c r="FF36" s="154">
        <f t="shared" si="75"/>
        <v>0</v>
      </c>
      <c r="FG36" s="36">
        <f t="shared" si="76"/>
        <v>0</v>
      </c>
      <c r="FH36" s="36">
        <f t="shared" si="76"/>
        <v>0</v>
      </c>
      <c r="FI36" s="154">
        <f t="shared" si="77"/>
        <v>0</v>
      </c>
      <c r="FJ36" s="39"/>
      <c r="FL36" s="154">
        <f t="shared" si="78"/>
        <v>0</v>
      </c>
      <c r="FM36" s="37">
        <f t="shared" si="79"/>
        <v>0</v>
      </c>
      <c r="FN36" s="36">
        <f t="shared" si="80"/>
        <v>0</v>
      </c>
      <c r="FO36" s="36">
        <f t="shared" si="81"/>
        <v>0</v>
      </c>
      <c r="FP36" s="37">
        <f t="shared" ref="FP36:FQ40" si="608">SUM(CA36,CP36,DH36,DT36,EL36,FA36,FG36,FM36)</f>
        <v>122696</v>
      </c>
      <c r="FQ36" s="36">
        <f t="shared" si="608"/>
        <v>0</v>
      </c>
      <c r="FR36" s="154">
        <f t="shared" si="590"/>
        <v>122696</v>
      </c>
      <c r="FS36" s="39"/>
      <c r="FU36" s="154">
        <f t="shared" si="82"/>
        <v>0</v>
      </c>
      <c r="FX36" s="154">
        <f t="shared" si="83"/>
        <v>0</v>
      </c>
      <c r="GA36" s="154">
        <f t="shared" si="84"/>
        <v>0</v>
      </c>
      <c r="GD36" s="154">
        <f t="shared" si="85"/>
        <v>0</v>
      </c>
      <c r="GG36" s="154">
        <f t="shared" si="86"/>
        <v>0</v>
      </c>
      <c r="GH36" s="36">
        <f t="shared" si="87"/>
        <v>0</v>
      </c>
      <c r="GI36" s="36">
        <f t="shared" si="88"/>
        <v>0</v>
      </c>
      <c r="GJ36" s="154">
        <f t="shared" si="89"/>
        <v>0</v>
      </c>
      <c r="GK36" s="39"/>
      <c r="GM36" s="154">
        <f t="shared" si="90"/>
        <v>0</v>
      </c>
      <c r="GN36" s="37">
        <f t="shared" si="91"/>
        <v>0</v>
      </c>
      <c r="GO36" s="36">
        <f t="shared" si="92"/>
        <v>0</v>
      </c>
      <c r="GP36" s="154">
        <f t="shared" si="93"/>
        <v>0</v>
      </c>
      <c r="GQ36" s="39"/>
      <c r="GS36" s="154">
        <f t="shared" si="94"/>
        <v>0</v>
      </c>
      <c r="GV36" s="154">
        <f t="shared" si="95"/>
        <v>0</v>
      </c>
      <c r="GW36" s="37">
        <f t="shared" si="96"/>
        <v>0</v>
      </c>
      <c r="GX36" s="36">
        <f t="shared" si="97"/>
        <v>0</v>
      </c>
      <c r="GY36" s="154">
        <f t="shared" si="98"/>
        <v>0</v>
      </c>
      <c r="GZ36" s="39"/>
      <c r="HB36" s="154">
        <f t="shared" si="99"/>
        <v>0</v>
      </c>
      <c r="HE36" s="154">
        <f t="shared" si="100"/>
        <v>0</v>
      </c>
      <c r="HF36" s="37">
        <f t="shared" si="101"/>
        <v>0</v>
      </c>
      <c r="HG36" s="36">
        <f t="shared" si="102"/>
        <v>0</v>
      </c>
      <c r="HH36" s="154">
        <f t="shared" si="103"/>
        <v>0</v>
      </c>
      <c r="HI36" s="39"/>
      <c r="HK36" s="154">
        <f t="shared" si="104"/>
        <v>0</v>
      </c>
      <c r="HN36" s="154">
        <f t="shared" si="105"/>
        <v>0</v>
      </c>
      <c r="HO36" s="37">
        <f t="shared" si="106"/>
        <v>0</v>
      </c>
      <c r="HP36" s="36">
        <f t="shared" si="107"/>
        <v>0</v>
      </c>
      <c r="HQ36" s="154">
        <f t="shared" si="108"/>
        <v>0</v>
      </c>
      <c r="HR36" s="39"/>
      <c r="HT36" s="154">
        <f t="shared" si="109"/>
        <v>0</v>
      </c>
      <c r="HU36" s="37">
        <f t="shared" si="110"/>
        <v>0</v>
      </c>
      <c r="HV36" s="36">
        <f t="shared" si="111"/>
        <v>0</v>
      </c>
      <c r="HW36" s="36">
        <f t="shared" si="112"/>
        <v>0</v>
      </c>
      <c r="HX36" s="37">
        <f t="shared" si="113"/>
        <v>0</v>
      </c>
      <c r="HY36" s="36">
        <f t="shared" si="5"/>
        <v>0</v>
      </c>
      <c r="HZ36" s="154">
        <f t="shared" si="5"/>
        <v>0</v>
      </c>
      <c r="IA36" s="39"/>
      <c r="IC36" s="154">
        <f t="shared" si="114"/>
        <v>0</v>
      </c>
      <c r="IF36" s="154">
        <f t="shared" si="115"/>
        <v>0</v>
      </c>
      <c r="II36" s="154">
        <f t="shared" si="116"/>
        <v>0</v>
      </c>
      <c r="IJ36" s="37">
        <f t="shared" si="117"/>
        <v>0</v>
      </c>
      <c r="IK36" s="36">
        <f t="shared" si="118"/>
        <v>0</v>
      </c>
      <c r="IL36" s="154">
        <f t="shared" si="119"/>
        <v>0</v>
      </c>
      <c r="IM36" s="39"/>
      <c r="IO36" s="154">
        <f t="shared" si="120"/>
        <v>0</v>
      </c>
      <c r="IR36" s="154">
        <f t="shared" si="121"/>
        <v>0</v>
      </c>
      <c r="IU36" s="154">
        <f t="shared" si="122"/>
        <v>0</v>
      </c>
      <c r="IX36" s="154">
        <f t="shared" si="123"/>
        <v>0</v>
      </c>
      <c r="IY36" s="36">
        <f t="shared" si="124"/>
        <v>0</v>
      </c>
      <c r="IZ36" s="36">
        <f t="shared" si="124"/>
        <v>0</v>
      </c>
      <c r="JA36" s="36">
        <f t="shared" si="125"/>
        <v>0</v>
      </c>
      <c r="JB36" s="37">
        <f t="shared" si="126"/>
        <v>0</v>
      </c>
      <c r="JC36" s="36">
        <f t="shared" si="127"/>
        <v>0</v>
      </c>
      <c r="JD36" s="154">
        <f t="shared" si="128"/>
        <v>0</v>
      </c>
      <c r="JE36" s="39"/>
      <c r="JG36" s="154">
        <f t="shared" si="129"/>
        <v>0</v>
      </c>
      <c r="JJ36" s="154">
        <f t="shared" si="130"/>
        <v>0</v>
      </c>
      <c r="JM36" s="154">
        <f t="shared" si="131"/>
        <v>0</v>
      </c>
      <c r="JN36" s="37"/>
      <c r="JP36" s="154">
        <f t="shared" si="132"/>
        <v>0</v>
      </c>
      <c r="JQ36" s="37"/>
      <c r="JS36" s="154">
        <f t="shared" si="133"/>
        <v>0</v>
      </c>
      <c r="JT36" s="37">
        <f t="shared" si="134"/>
        <v>0</v>
      </c>
      <c r="JU36" s="36">
        <f t="shared" si="135"/>
        <v>0</v>
      </c>
      <c r="JV36" s="154">
        <f t="shared" si="136"/>
        <v>0</v>
      </c>
      <c r="JW36" s="39"/>
      <c r="JY36" s="154">
        <f t="shared" si="137"/>
        <v>0</v>
      </c>
      <c r="KB36" s="154">
        <f t="shared" si="138"/>
        <v>0</v>
      </c>
      <c r="KC36" s="37">
        <f t="shared" si="139"/>
        <v>0</v>
      </c>
      <c r="KD36" s="36">
        <f t="shared" si="6"/>
        <v>0</v>
      </c>
      <c r="KE36" s="36">
        <f t="shared" si="6"/>
        <v>0</v>
      </c>
      <c r="KF36" s="37">
        <f t="shared" ref="KF36:KG40" si="609">SUM(JT36,KC36)</f>
        <v>0</v>
      </c>
      <c r="KG36" s="36">
        <f t="shared" si="609"/>
        <v>0</v>
      </c>
      <c r="KH36" s="154">
        <f t="shared" si="606"/>
        <v>0</v>
      </c>
      <c r="KI36" s="168"/>
      <c r="KJ36" s="38"/>
      <c r="KK36" s="154">
        <f t="shared" si="140"/>
        <v>0</v>
      </c>
      <c r="KL36" s="118"/>
      <c r="KM36" s="38"/>
      <c r="KN36" s="154">
        <f t="shared" si="141"/>
        <v>0</v>
      </c>
      <c r="KO36" s="118"/>
      <c r="KP36" s="38"/>
      <c r="KQ36" s="154">
        <f t="shared" si="142"/>
        <v>0</v>
      </c>
      <c r="KR36" s="118">
        <f t="shared" si="143"/>
        <v>0</v>
      </c>
      <c r="KS36" s="38">
        <f t="shared" si="144"/>
        <v>0</v>
      </c>
      <c r="KT36" s="38">
        <f t="shared" si="145"/>
        <v>0</v>
      </c>
      <c r="KU36" s="118"/>
      <c r="KV36" s="38"/>
      <c r="KW36" s="154">
        <f t="shared" si="146"/>
        <v>0</v>
      </c>
      <c r="KX36" s="118"/>
      <c r="KY36" s="38"/>
      <c r="KZ36" s="154">
        <f t="shared" si="147"/>
        <v>0</v>
      </c>
      <c r="LA36" s="118">
        <f t="shared" si="148"/>
        <v>0</v>
      </c>
      <c r="LB36" s="38">
        <f t="shared" si="149"/>
        <v>0</v>
      </c>
      <c r="LC36" s="177">
        <f t="shared" si="150"/>
        <v>0</v>
      </c>
      <c r="LD36" s="118">
        <f t="shared" si="8"/>
        <v>0</v>
      </c>
      <c r="LE36" s="38">
        <f t="shared" si="9"/>
        <v>0</v>
      </c>
      <c r="LF36" s="38">
        <f t="shared" si="9"/>
        <v>0</v>
      </c>
      <c r="LG36" s="37">
        <f t="shared" si="10"/>
        <v>122696</v>
      </c>
      <c r="LH36" s="36">
        <f t="shared" si="11"/>
        <v>0</v>
      </c>
      <c r="LI36" s="36">
        <f t="shared" si="11"/>
        <v>122696</v>
      </c>
      <c r="LJ36" s="37">
        <f t="shared" si="12"/>
        <v>122696</v>
      </c>
      <c r="LK36" s="36">
        <f t="shared" si="13"/>
        <v>0</v>
      </c>
      <c r="LL36" s="154">
        <f t="shared" si="13"/>
        <v>122696</v>
      </c>
      <c r="LM36" s="39"/>
    </row>
    <row r="37" spans="1:325" s="36" customFormat="1" x14ac:dyDescent="0.25">
      <c r="A37" s="33">
        <v>28</v>
      </c>
      <c r="B37" s="34" t="s">
        <v>200</v>
      </c>
      <c r="C37" s="35" t="s">
        <v>238</v>
      </c>
      <c r="F37" s="154">
        <f t="shared" si="14"/>
        <v>0</v>
      </c>
      <c r="G37" s="39"/>
      <c r="I37" s="154">
        <f t="shared" si="15"/>
        <v>0</v>
      </c>
      <c r="L37" s="154">
        <f t="shared" si="16"/>
        <v>0</v>
      </c>
      <c r="O37" s="154">
        <f t="shared" si="17"/>
        <v>0</v>
      </c>
      <c r="R37" s="154">
        <f t="shared" si="18"/>
        <v>0</v>
      </c>
      <c r="U37" s="154">
        <f t="shared" si="19"/>
        <v>0</v>
      </c>
      <c r="X37" s="154">
        <f t="shared" si="20"/>
        <v>0</v>
      </c>
      <c r="AA37" s="154">
        <f t="shared" si="21"/>
        <v>0</v>
      </c>
      <c r="AB37" s="36">
        <f t="shared" si="607"/>
        <v>0</v>
      </c>
      <c r="AC37" s="36">
        <f t="shared" si="607"/>
        <v>0</v>
      </c>
      <c r="AD37" s="154">
        <f t="shared" si="578"/>
        <v>0</v>
      </c>
      <c r="AE37" s="39"/>
      <c r="AG37" s="154">
        <f t="shared" si="22"/>
        <v>0</v>
      </c>
      <c r="AH37" s="36">
        <f t="shared" si="23"/>
        <v>0</v>
      </c>
      <c r="AI37" s="36">
        <f t="shared" si="23"/>
        <v>0</v>
      </c>
      <c r="AJ37" s="154">
        <f t="shared" si="24"/>
        <v>0</v>
      </c>
      <c r="AK37" s="39"/>
      <c r="AM37" s="154">
        <f t="shared" si="25"/>
        <v>0</v>
      </c>
      <c r="AP37" s="154">
        <f t="shared" si="26"/>
        <v>0</v>
      </c>
      <c r="AQ37" s="39"/>
      <c r="AS37" s="154">
        <f t="shared" si="27"/>
        <v>0</v>
      </c>
      <c r="AV37" s="154">
        <f t="shared" si="28"/>
        <v>0</v>
      </c>
      <c r="AY37" s="154">
        <f t="shared" si="29"/>
        <v>0</v>
      </c>
      <c r="AZ37" s="36">
        <f t="shared" si="30"/>
        <v>0</v>
      </c>
      <c r="BA37" s="36">
        <f t="shared" si="31"/>
        <v>0</v>
      </c>
      <c r="BB37" s="154">
        <f t="shared" si="32"/>
        <v>0</v>
      </c>
      <c r="BC37" s="39"/>
      <c r="BE37" s="154">
        <f t="shared" si="33"/>
        <v>0</v>
      </c>
      <c r="BH37" s="154">
        <f t="shared" si="34"/>
        <v>0</v>
      </c>
      <c r="BK37" s="154">
        <f t="shared" si="35"/>
        <v>0</v>
      </c>
      <c r="BN37" s="154">
        <f t="shared" si="36"/>
        <v>0</v>
      </c>
      <c r="BQ37" s="154">
        <f t="shared" si="37"/>
        <v>0</v>
      </c>
      <c r="BT37" s="154">
        <f t="shared" si="38"/>
        <v>0</v>
      </c>
      <c r="BW37" s="154">
        <f t="shared" si="39"/>
        <v>0</v>
      </c>
      <c r="BZ37" s="154">
        <f t="shared" si="40"/>
        <v>0</v>
      </c>
      <c r="CA37" s="37">
        <f t="shared" si="41"/>
        <v>0</v>
      </c>
      <c r="CB37" s="36">
        <f t="shared" si="42"/>
        <v>0</v>
      </c>
      <c r="CC37" s="154">
        <f t="shared" si="42"/>
        <v>0</v>
      </c>
      <c r="CD37" s="39"/>
      <c r="CF37" s="154">
        <f t="shared" si="43"/>
        <v>0</v>
      </c>
      <c r="CI37" s="154">
        <f t="shared" si="44"/>
        <v>0</v>
      </c>
      <c r="CL37" s="154">
        <f t="shared" si="45"/>
        <v>0</v>
      </c>
      <c r="CO37" s="154">
        <f t="shared" si="46"/>
        <v>0</v>
      </c>
      <c r="CP37" s="37">
        <f t="shared" si="47"/>
        <v>0</v>
      </c>
      <c r="CQ37" s="36">
        <f t="shared" si="151"/>
        <v>0</v>
      </c>
      <c r="CR37" s="154">
        <f t="shared" si="48"/>
        <v>0</v>
      </c>
      <c r="CS37" s="39"/>
      <c r="CU37" s="154">
        <f t="shared" si="49"/>
        <v>0</v>
      </c>
      <c r="CX37" s="154">
        <f t="shared" si="50"/>
        <v>0</v>
      </c>
      <c r="DA37" s="154">
        <f t="shared" si="51"/>
        <v>0</v>
      </c>
      <c r="DD37" s="154">
        <f t="shared" si="52"/>
        <v>0</v>
      </c>
      <c r="DG37" s="154">
        <f t="shared" si="53"/>
        <v>0</v>
      </c>
      <c r="DH37" s="37">
        <f t="shared" si="54"/>
        <v>0</v>
      </c>
      <c r="DI37" s="36">
        <f t="shared" si="55"/>
        <v>0</v>
      </c>
      <c r="DJ37" s="154">
        <f t="shared" si="55"/>
        <v>0</v>
      </c>
      <c r="DK37" s="39"/>
      <c r="DM37" s="154">
        <f t="shared" si="56"/>
        <v>0</v>
      </c>
      <c r="DP37" s="154">
        <f t="shared" si="57"/>
        <v>0</v>
      </c>
      <c r="DS37" s="154">
        <f t="shared" si="58"/>
        <v>0</v>
      </c>
      <c r="DT37" s="36">
        <f t="shared" si="59"/>
        <v>0</v>
      </c>
      <c r="DU37" s="36">
        <f t="shared" si="3"/>
        <v>0</v>
      </c>
      <c r="DV37" s="154">
        <f t="shared" si="3"/>
        <v>0</v>
      </c>
      <c r="DW37" s="39"/>
      <c r="DY37" s="154">
        <f t="shared" si="60"/>
        <v>0</v>
      </c>
      <c r="EB37" s="154">
        <f t="shared" si="61"/>
        <v>0</v>
      </c>
      <c r="EE37" s="154">
        <f t="shared" si="62"/>
        <v>0</v>
      </c>
      <c r="EH37" s="154">
        <f t="shared" si="63"/>
        <v>0</v>
      </c>
      <c r="EK37" s="154">
        <f t="shared" si="64"/>
        <v>0</v>
      </c>
      <c r="EL37" s="37">
        <f t="shared" si="65"/>
        <v>0</v>
      </c>
      <c r="EM37" s="36">
        <f t="shared" si="66"/>
        <v>0</v>
      </c>
      <c r="EN37" s="154">
        <f t="shared" si="67"/>
        <v>0</v>
      </c>
      <c r="EO37" s="39"/>
      <c r="EQ37" s="154">
        <f t="shared" si="68"/>
        <v>0</v>
      </c>
      <c r="ET37" s="154">
        <f t="shared" si="69"/>
        <v>0</v>
      </c>
      <c r="EW37" s="154">
        <f t="shared" si="70"/>
        <v>0</v>
      </c>
      <c r="EZ37" s="154">
        <f t="shared" si="71"/>
        <v>0</v>
      </c>
      <c r="FA37" s="37">
        <f t="shared" si="72"/>
        <v>0</v>
      </c>
      <c r="FB37" s="36">
        <f t="shared" si="73"/>
        <v>0</v>
      </c>
      <c r="FC37" s="154">
        <f t="shared" si="74"/>
        <v>0</v>
      </c>
      <c r="FD37" s="39"/>
      <c r="FF37" s="154">
        <f t="shared" si="75"/>
        <v>0</v>
      </c>
      <c r="FG37" s="36">
        <f t="shared" si="76"/>
        <v>0</v>
      </c>
      <c r="FH37" s="36">
        <f t="shared" si="76"/>
        <v>0</v>
      </c>
      <c r="FI37" s="154">
        <f t="shared" si="77"/>
        <v>0</v>
      </c>
      <c r="FJ37" s="39"/>
      <c r="FL37" s="154">
        <f t="shared" si="78"/>
        <v>0</v>
      </c>
      <c r="FM37" s="37">
        <f t="shared" si="79"/>
        <v>0</v>
      </c>
      <c r="FN37" s="36">
        <f t="shared" si="80"/>
        <v>0</v>
      </c>
      <c r="FO37" s="36">
        <f t="shared" si="81"/>
        <v>0</v>
      </c>
      <c r="FP37" s="37">
        <f t="shared" si="608"/>
        <v>0</v>
      </c>
      <c r="FQ37" s="36">
        <f t="shared" si="608"/>
        <v>0</v>
      </c>
      <c r="FR37" s="154">
        <f t="shared" si="590"/>
        <v>0</v>
      </c>
      <c r="FS37" s="39"/>
      <c r="FU37" s="154">
        <f t="shared" si="82"/>
        <v>0</v>
      </c>
      <c r="FX37" s="154">
        <f t="shared" si="83"/>
        <v>0</v>
      </c>
      <c r="GA37" s="154">
        <f t="shared" si="84"/>
        <v>0</v>
      </c>
      <c r="GD37" s="154">
        <f t="shared" si="85"/>
        <v>0</v>
      </c>
      <c r="GG37" s="154">
        <f t="shared" si="86"/>
        <v>0</v>
      </c>
      <c r="GH37" s="36">
        <f t="shared" si="87"/>
        <v>0</v>
      </c>
      <c r="GI37" s="36">
        <f t="shared" si="88"/>
        <v>0</v>
      </c>
      <c r="GJ37" s="154">
        <f t="shared" si="89"/>
        <v>0</v>
      </c>
      <c r="GK37" s="39">
        <v>10612665</v>
      </c>
      <c r="GL37" s="36">
        <f>7469+1064</f>
        <v>8533</v>
      </c>
      <c r="GM37" s="154">
        <f t="shared" si="90"/>
        <v>10621198</v>
      </c>
      <c r="GN37" s="37">
        <f t="shared" si="91"/>
        <v>10612665</v>
      </c>
      <c r="GO37" s="36">
        <f t="shared" si="92"/>
        <v>8533</v>
      </c>
      <c r="GP37" s="154">
        <f t="shared" si="93"/>
        <v>10621198</v>
      </c>
      <c r="GQ37" s="39"/>
      <c r="GS37" s="154">
        <f t="shared" si="94"/>
        <v>0</v>
      </c>
      <c r="GV37" s="154">
        <f t="shared" si="95"/>
        <v>0</v>
      </c>
      <c r="GW37" s="37">
        <f t="shared" si="96"/>
        <v>0</v>
      </c>
      <c r="GX37" s="36">
        <f t="shared" si="97"/>
        <v>0</v>
      </c>
      <c r="GY37" s="154">
        <f t="shared" si="98"/>
        <v>0</v>
      </c>
      <c r="GZ37" s="39"/>
      <c r="HB37" s="154">
        <f t="shared" si="99"/>
        <v>0</v>
      </c>
      <c r="HE37" s="154">
        <f t="shared" si="100"/>
        <v>0</v>
      </c>
      <c r="HF37" s="37">
        <f t="shared" si="101"/>
        <v>0</v>
      </c>
      <c r="HG37" s="36">
        <f t="shared" si="102"/>
        <v>0</v>
      </c>
      <c r="HH37" s="154">
        <f t="shared" si="103"/>
        <v>0</v>
      </c>
      <c r="HI37" s="39"/>
      <c r="HK37" s="154">
        <f t="shared" si="104"/>
        <v>0</v>
      </c>
      <c r="HN37" s="154">
        <f t="shared" si="105"/>
        <v>0</v>
      </c>
      <c r="HO37" s="37">
        <f t="shared" si="106"/>
        <v>0</v>
      </c>
      <c r="HP37" s="36">
        <f t="shared" si="107"/>
        <v>0</v>
      </c>
      <c r="HQ37" s="154">
        <f t="shared" si="108"/>
        <v>0</v>
      </c>
      <c r="HR37" s="39"/>
      <c r="HT37" s="154">
        <f t="shared" si="109"/>
        <v>0</v>
      </c>
      <c r="HU37" s="37">
        <f t="shared" si="110"/>
        <v>0</v>
      </c>
      <c r="HV37" s="36">
        <f t="shared" si="111"/>
        <v>0</v>
      </c>
      <c r="HW37" s="36">
        <f t="shared" si="112"/>
        <v>0</v>
      </c>
      <c r="HX37" s="37">
        <f t="shared" si="113"/>
        <v>10612665</v>
      </c>
      <c r="HY37" s="36">
        <f t="shared" si="5"/>
        <v>8533</v>
      </c>
      <c r="HZ37" s="154">
        <f t="shared" si="5"/>
        <v>10621198</v>
      </c>
      <c r="IA37" s="39"/>
      <c r="IC37" s="154">
        <f t="shared" si="114"/>
        <v>0</v>
      </c>
      <c r="IF37" s="154">
        <f t="shared" si="115"/>
        <v>0</v>
      </c>
      <c r="II37" s="154">
        <f t="shared" si="116"/>
        <v>0</v>
      </c>
      <c r="IJ37" s="37">
        <f t="shared" si="117"/>
        <v>0</v>
      </c>
      <c r="IK37" s="36">
        <f t="shared" si="118"/>
        <v>0</v>
      </c>
      <c r="IL37" s="154">
        <f t="shared" si="119"/>
        <v>0</v>
      </c>
      <c r="IM37" s="39"/>
      <c r="IO37" s="154">
        <f t="shared" si="120"/>
        <v>0</v>
      </c>
      <c r="IR37" s="154">
        <f t="shared" si="121"/>
        <v>0</v>
      </c>
      <c r="IU37" s="154">
        <f t="shared" si="122"/>
        <v>0</v>
      </c>
      <c r="IX37" s="154">
        <f t="shared" si="123"/>
        <v>0</v>
      </c>
      <c r="IY37" s="36">
        <f t="shared" si="124"/>
        <v>0</v>
      </c>
      <c r="IZ37" s="36">
        <f t="shared" si="124"/>
        <v>0</v>
      </c>
      <c r="JA37" s="36">
        <f t="shared" si="125"/>
        <v>0</v>
      </c>
      <c r="JB37" s="37">
        <f t="shared" si="126"/>
        <v>0</v>
      </c>
      <c r="JC37" s="36">
        <f t="shared" si="127"/>
        <v>0</v>
      </c>
      <c r="JD37" s="154">
        <f t="shared" si="128"/>
        <v>0</v>
      </c>
      <c r="JE37" s="39"/>
      <c r="JG37" s="154">
        <f t="shared" si="129"/>
        <v>0</v>
      </c>
      <c r="JJ37" s="154">
        <f t="shared" si="130"/>
        <v>0</v>
      </c>
      <c r="JM37" s="154">
        <f t="shared" si="131"/>
        <v>0</v>
      </c>
      <c r="JN37" s="37"/>
      <c r="JP37" s="154">
        <f t="shared" si="132"/>
        <v>0</v>
      </c>
      <c r="JQ37" s="37"/>
      <c r="JS37" s="154">
        <f t="shared" si="133"/>
        <v>0</v>
      </c>
      <c r="JT37" s="37">
        <f t="shared" si="134"/>
        <v>0</v>
      </c>
      <c r="JU37" s="36">
        <f t="shared" si="135"/>
        <v>0</v>
      </c>
      <c r="JV37" s="154">
        <f t="shared" si="136"/>
        <v>0</v>
      </c>
      <c r="JW37" s="39"/>
      <c r="JY37" s="154">
        <f t="shared" si="137"/>
        <v>0</v>
      </c>
      <c r="KB37" s="154">
        <f t="shared" si="138"/>
        <v>0</v>
      </c>
      <c r="KC37" s="37">
        <f t="shared" si="139"/>
        <v>0</v>
      </c>
      <c r="KD37" s="36">
        <f t="shared" si="6"/>
        <v>0</v>
      </c>
      <c r="KE37" s="36">
        <f t="shared" si="6"/>
        <v>0</v>
      </c>
      <c r="KF37" s="37">
        <f t="shared" si="609"/>
        <v>0</v>
      </c>
      <c r="KG37" s="36">
        <f t="shared" si="609"/>
        <v>0</v>
      </c>
      <c r="KH37" s="154">
        <f t="shared" si="606"/>
        <v>0</v>
      </c>
      <c r="KI37" s="168"/>
      <c r="KJ37" s="38"/>
      <c r="KK37" s="154">
        <f t="shared" si="140"/>
        <v>0</v>
      </c>
      <c r="KL37" s="118"/>
      <c r="KM37" s="38"/>
      <c r="KN37" s="154">
        <f t="shared" si="141"/>
        <v>0</v>
      </c>
      <c r="KO37" s="118"/>
      <c r="KP37" s="38"/>
      <c r="KQ37" s="154">
        <f t="shared" si="142"/>
        <v>0</v>
      </c>
      <c r="KR37" s="118">
        <f t="shared" si="143"/>
        <v>0</v>
      </c>
      <c r="KS37" s="38">
        <f t="shared" si="144"/>
        <v>0</v>
      </c>
      <c r="KT37" s="38">
        <f t="shared" si="145"/>
        <v>0</v>
      </c>
      <c r="KU37" s="118"/>
      <c r="KV37" s="38"/>
      <c r="KW37" s="154">
        <f t="shared" si="146"/>
        <v>0</v>
      </c>
      <c r="KX37" s="118"/>
      <c r="KY37" s="38"/>
      <c r="KZ37" s="154">
        <f t="shared" si="147"/>
        <v>0</v>
      </c>
      <c r="LA37" s="118">
        <f t="shared" si="148"/>
        <v>0</v>
      </c>
      <c r="LB37" s="38">
        <f t="shared" si="149"/>
        <v>0</v>
      </c>
      <c r="LC37" s="177">
        <f t="shared" si="150"/>
        <v>0</v>
      </c>
      <c r="LD37" s="118">
        <f t="shared" si="8"/>
        <v>0</v>
      </c>
      <c r="LE37" s="38">
        <f t="shared" si="9"/>
        <v>0</v>
      </c>
      <c r="LF37" s="38">
        <f t="shared" si="9"/>
        <v>0</v>
      </c>
      <c r="LG37" s="37">
        <f t="shared" si="10"/>
        <v>10612665</v>
      </c>
      <c r="LH37" s="36">
        <f t="shared" si="11"/>
        <v>8533</v>
      </c>
      <c r="LI37" s="36">
        <f t="shared" si="11"/>
        <v>10621198</v>
      </c>
      <c r="LJ37" s="37">
        <f t="shared" si="12"/>
        <v>10612665</v>
      </c>
      <c r="LK37" s="36">
        <f t="shared" si="13"/>
        <v>8533</v>
      </c>
      <c r="LL37" s="154">
        <f t="shared" si="13"/>
        <v>10621198</v>
      </c>
      <c r="LM37" s="39"/>
    </row>
    <row r="38" spans="1:325" s="36" customFormat="1" ht="16.5" thickBot="1" x14ac:dyDescent="0.3">
      <c r="A38" s="33">
        <v>29</v>
      </c>
      <c r="B38" s="34" t="s">
        <v>201</v>
      </c>
      <c r="C38" s="35" t="s">
        <v>252</v>
      </c>
      <c r="F38" s="154">
        <f t="shared" si="14"/>
        <v>0</v>
      </c>
      <c r="G38" s="39"/>
      <c r="I38" s="154">
        <f t="shared" si="15"/>
        <v>0</v>
      </c>
      <c r="L38" s="154">
        <f t="shared" si="16"/>
        <v>0</v>
      </c>
      <c r="O38" s="154">
        <f t="shared" si="17"/>
        <v>0</v>
      </c>
      <c r="R38" s="154">
        <f t="shared" si="18"/>
        <v>0</v>
      </c>
      <c r="U38" s="154">
        <f t="shared" si="19"/>
        <v>0</v>
      </c>
      <c r="X38" s="154">
        <f t="shared" si="20"/>
        <v>0</v>
      </c>
      <c r="AA38" s="154">
        <f t="shared" si="21"/>
        <v>0</v>
      </c>
      <c r="AB38" s="36">
        <f t="shared" si="607"/>
        <v>0</v>
      </c>
      <c r="AC38" s="36">
        <f t="shared" si="607"/>
        <v>0</v>
      </c>
      <c r="AD38" s="154">
        <f t="shared" si="578"/>
        <v>0</v>
      </c>
      <c r="AE38" s="39"/>
      <c r="AG38" s="154">
        <f t="shared" si="22"/>
        <v>0</v>
      </c>
      <c r="AH38" s="36">
        <f t="shared" si="23"/>
        <v>0</v>
      </c>
      <c r="AI38" s="36">
        <f t="shared" si="23"/>
        <v>0</v>
      </c>
      <c r="AJ38" s="154">
        <f t="shared" si="24"/>
        <v>0</v>
      </c>
      <c r="AK38" s="39"/>
      <c r="AM38" s="154">
        <f t="shared" si="25"/>
        <v>0</v>
      </c>
      <c r="AP38" s="154">
        <f t="shared" si="26"/>
        <v>0</v>
      </c>
      <c r="AQ38" s="39"/>
      <c r="AS38" s="154">
        <f t="shared" si="27"/>
        <v>0</v>
      </c>
      <c r="AV38" s="154">
        <f t="shared" si="28"/>
        <v>0</v>
      </c>
      <c r="AY38" s="154">
        <f t="shared" si="29"/>
        <v>0</v>
      </c>
      <c r="AZ38" s="36">
        <f t="shared" si="30"/>
        <v>0</v>
      </c>
      <c r="BA38" s="36">
        <f t="shared" si="31"/>
        <v>0</v>
      </c>
      <c r="BB38" s="154">
        <f t="shared" si="32"/>
        <v>0</v>
      </c>
      <c r="BC38" s="39"/>
      <c r="BE38" s="154">
        <f t="shared" si="33"/>
        <v>0</v>
      </c>
      <c r="BH38" s="154">
        <f t="shared" si="34"/>
        <v>0</v>
      </c>
      <c r="BK38" s="154">
        <f t="shared" si="35"/>
        <v>0</v>
      </c>
      <c r="BN38" s="154">
        <f t="shared" si="36"/>
        <v>0</v>
      </c>
      <c r="BQ38" s="154">
        <f t="shared" si="37"/>
        <v>0</v>
      </c>
      <c r="BT38" s="154">
        <f t="shared" si="38"/>
        <v>0</v>
      </c>
      <c r="BW38" s="154">
        <f t="shared" si="39"/>
        <v>0</v>
      </c>
      <c r="BZ38" s="154">
        <f t="shared" si="40"/>
        <v>0</v>
      </c>
      <c r="CA38" s="37">
        <f t="shared" si="41"/>
        <v>0</v>
      </c>
      <c r="CB38" s="36">
        <f t="shared" si="42"/>
        <v>0</v>
      </c>
      <c r="CC38" s="154">
        <f t="shared" si="42"/>
        <v>0</v>
      </c>
      <c r="CD38" s="39"/>
      <c r="CF38" s="154">
        <f t="shared" si="43"/>
        <v>0</v>
      </c>
      <c r="CI38" s="154">
        <f t="shared" si="44"/>
        <v>0</v>
      </c>
      <c r="CL38" s="154">
        <f t="shared" si="45"/>
        <v>0</v>
      </c>
      <c r="CO38" s="154">
        <f t="shared" si="46"/>
        <v>0</v>
      </c>
      <c r="CP38" s="37">
        <f t="shared" si="47"/>
        <v>0</v>
      </c>
      <c r="CQ38" s="36">
        <f t="shared" si="151"/>
        <v>0</v>
      </c>
      <c r="CR38" s="154">
        <f t="shared" si="48"/>
        <v>0</v>
      </c>
      <c r="CS38" s="39"/>
      <c r="CU38" s="154">
        <f t="shared" si="49"/>
        <v>0</v>
      </c>
      <c r="CX38" s="154">
        <f t="shared" si="50"/>
        <v>0</v>
      </c>
      <c r="DA38" s="154">
        <f t="shared" si="51"/>
        <v>0</v>
      </c>
      <c r="DD38" s="154">
        <f t="shared" si="52"/>
        <v>0</v>
      </c>
      <c r="DG38" s="154">
        <f t="shared" si="53"/>
        <v>0</v>
      </c>
      <c r="DH38" s="37">
        <f t="shared" si="54"/>
        <v>0</v>
      </c>
      <c r="DI38" s="36">
        <f t="shared" si="55"/>
        <v>0</v>
      </c>
      <c r="DJ38" s="154">
        <f t="shared" si="55"/>
        <v>0</v>
      </c>
      <c r="DK38" s="39"/>
      <c r="DM38" s="154">
        <f t="shared" si="56"/>
        <v>0</v>
      </c>
      <c r="DP38" s="154">
        <f t="shared" si="57"/>
        <v>0</v>
      </c>
      <c r="DS38" s="154">
        <f t="shared" si="58"/>
        <v>0</v>
      </c>
      <c r="DT38" s="36">
        <f t="shared" si="59"/>
        <v>0</v>
      </c>
      <c r="DU38" s="36">
        <f t="shared" si="3"/>
        <v>0</v>
      </c>
      <c r="DV38" s="154">
        <f t="shared" si="3"/>
        <v>0</v>
      </c>
      <c r="DW38" s="39"/>
      <c r="DY38" s="154">
        <f t="shared" si="60"/>
        <v>0</v>
      </c>
      <c r="EB38" s="154">
        <f t="shared" si="61"/>
        <v>0</v>
      </c>
      <c r="EE38" s="154">
        <f t="shared" si="62"/>
        <v>0</v>
      </c>
      <c r="EH38" s="154">
        <f t="shared" si="63"/>
        <v>0</v>
      </c>
      <c r="EK38" s="154">
        <f t="shared" si="64"/>
        <v>0</v>
      </c>
      <c r="EL38" s="37">
        <f t="shared" si="65"/>
        <v>0</v>
      </c>
      <c r="EM38" s="36">
        <f t="shared" si="66"/>
        <v>0</v>
      </c>
      <c r="EN38" s="154">
        <f t="shared" si="67"/>
        <v>0</v>
      </c>
      <c r="EO38" s="39"/>
      <c r="EQ38" s="154">
        <f t="shared" si="68"/>
        <v>0</v>
      </c>
      <c r="ET38" s="154">
        <f t="shared" si="69"/>
        <v>0</v>
      </c>
      <c r="EW38" s="154">
        <f t="shared" si="70"/>
        <v>0</v>
      </c>
      <c r="EZ38" s="154">
        <f t="shared" si="71"/>
        <v>0</v>
      </c>
      <c r="FA38" s="37">
        <f t="shared" si="72"/>
        <v>0</v>
      </c>
      <c r="FB38" s="36">
        <f t="shared" si="73"/>
        <v>0</v>
      </c>
      <c r="FC38" s="154">
        <f t="shared" si="74"/>
        <v>0</v>
      </c>
      <c r="FD38" s="39"/>
      <c r="FF38" s="154">
        <f t="shared" si="75"/>
        <v>0</v>
      </c>
      <c r="FG38" s="36">
        <f t="shared" si="76"/>
        <v>0</v>
      </c>
      <c r="FH38" s="36">
        <f t="shared" si="76"/>
        <v>0</v>
      </c>
      <c r="FI38" s="154">
        <f t="shared" si="77"/>
        <v>0</v>
      </c>
      <c r="FJ38" s="39"/>
      <c r="FL38" s="154">
        <f t="shared" si="78"/>
        <v>0</v>
      </c>
      <c r="FM38" s="37">
        <f t="shared" si="79"/>
        <v>0</v>
      </c>
      <c r="FN38" s="36">
        <f t="shared" si="80"/>
        <v>0</v>
      </c>
      <c r="FO38" s="36">
        <f t="shared" si="81"/>
        <v>0</v>
      </c>
      <c r="FP38" s="37">
        <f t="shared" si="608"/>
        <v>0</v>
      </c>
      <c r="FQ38" s="36">
        <f t="shared" si="608"/>
        <v>0</v>
      </c>
      <c r="FR38" s="154">
        <f t="shared" si="590"/>
        <v>0</v>
      </c>
      <c r="FS38" s="39"/>
      <c r="FU38" s="154">
        <f t="shared" si="82"/>
        <v>0</v>
      </c>
      <c r="FX38" s="154">
        <f t="shared" si="83"/>
        <v>0</v>
      </c>
      <c r="GA38" s="154">
        <f t="shared" si="84"/>
        <v>0</v>
      </c>
      <c r="GD38" s="154">
        <f t="shared" si="85"/>
        <v>0</v>
      </c>
      <c r="GG38" s="154">
        <f t="shared" si="86"/>
        <v>0</v>
      </c>
      <c r="GH38" s="36">
        <f t="shared" si="87"/>
        <v>0</v>
      </c>
      <c r="GI38" s="36">
        <f t="shared" si="88"/>
        <v>0</v>
      </c>
      <c r="GJ38" s="154">
        <f t="shared" si="89"/>
        <v>0</v>
      </c>
      <c r="GK38" s="39"/>
      <c r="GM38" s="154">
        <f t="shared" si="90"/>
        <v>0</v>
      </c>
      <c r="GN38" s="37">
        <f t="shared" si="91"/>
        <v>0</v>
      </c>
      <c r="GO38" s="36">
        <f t="shared" si="92"/>
        <v>0</v>
      </c>
      <c r="GP38" s="154">
        <f t="shared" si="93"/>
        <v>0</v>
      </c>
      <c r="GQ38" s="39"/>
      <c r="GS38" s="154">
        <f t="shared" si="94"/>
        <v>0</v>
      </c>
      <c r="GV38" s="154">
        <f t="shared" si="95"/>
        <v>0</v>
      </c>
      <c r="GW38" s="37">
        <f t="shared" si="96"/>
        <v>0</v>
      </c>
      <c r="GX38" s="36">
        <f t="shared" si="97"/>
        <v>0</v>
      </c>
      <c r="GY38" s="154">
        <f t="shared" si="98"/>
        <v>0</v>
      </c>
      <c r="GZ38" s="39"/>
      <c r="HB38" s="154">
        <f t="shared" si="99"/>
        <v>0</v>
      </c>
      <c r="HE38" s="154">
        <f t="shared" si="100"/>
        <v>0</v>
      </c>
      <c r="HF38" s="37">
        <f t="shared" si="101"/>
        <v>0</v>
      </c>
      <c r="HG38" s="36">
        <f t="shared" si="102"/>
        <v>0</v>
      </c>
      <c r="HH38" s="154">
        <f t="shared" si="103"/>
        <v>0</v>
      </c>
      <c r="HI38" s="39"/>
      <c r="HK38" s="154">
        <f t="shared" si="104"/>
        <v>0</v>
      </c>
      <c r="HN38" s="154">
        <f t="shared" si="105"/>
        <v>0</v>
      </c>
      <c r="HO38" s="37">
        <f t="shared" si="106"/>
        <v>0</v>
      </c>
      <c r="HP38" s="36">
        <f t="shared" si="107"/>
        <v>0</v>
      </c>
      <c r="HQ38" s="154">
        <f t="shared" si="108"/>
        <v>0</v>
      </c>
      <c r="HR38" s="39"/>
      <c r="HT38" s="154">
        <f t="shared" si="109"/>
        <v>0</v>
      </c>
      <c r="HU38" s="37">
        <f t="shared" si="110"/>
        <v>0</v>
      </c>
      <c r="HV38" s="36">
        <f t="shared" si="111"/>
        <v>0</v>
      </c>
      <c r="HW38" s="36">
        <f t="shared" si="112"/>
        <v>0</v>
      </c>
      <c r="HX38" s="37">
        <f t="shared" si="113"/>
        <v>0</v>
      </c>
      <c r="HY38" s="36">
        <f t="shared" si="5"/>
        <v>0</v>
      </c>
      <c r="HZ38" s="154">
        <f t="shared" si="5"/>
        <v>0</v>
      </c>
      <c r="IA38" s="39"/>
      <c r="IC38" s="154">
        <f t="shared" si="114"/>
        <v>0</v>
      </c>
      <c r="IF38" s="154">
        <f t="shared" si="115"/>
        <v>0</v>
      </c>
      <c r="II38" s="154">
        <f t="shared" si="116"/>
        <v>0</v>
      </c>
      <c r="IJ38" s="37">
        <f t="shared" si="117"/>
        <v>0</v>
      </c>
      <c r="IK38" s="36">
        <f t="shared" si="118"/>
        <v>0</v>
      </c>
      <c r="IL38" s="154">
        <f t="shared" si="119"/>
        <v>0</v>
      </c>
      <c r="IM38" s="39"/>
      <c r="IO38" s="154">
        <f t="shared" si="120"/>
        <v>0</v>
      </c>
      <c r="IR38" s="154">
        <f t="shared" si="121"/>
        <v>0</v>
      </c>
      <c r="IU38" s="154">
        <f t="shared" si="122"/>
        <v>0</v>
      </c>
      <c r="IX38" s="154">
        <f t="shared" si="123"/>
        <v>0</v>
      </c>
      <c r="IY38" s="36">
        <f t="shared" si="124"/>
        <v>0</v>
      </c>
      <c r="IZ38" s="36">
        <f t="shared" si="124"/>
        <v>0</v>
      </c>
      <c r="JA38" s="36">
        <f t="shared" si="125"/>
        <v>0</v>
      </c>
      <c r="JB38" s="37">
        <f t="shared" si="126"/>
        <v>0</v>
      </c>
      <c r="JC38" s="36">
        <f t="shared" si="127"/>
        <v>0</v>
      </c>
      <c r="JD38" s="154">
        <f t="shared" si="128"/>
        <v>0</v>
      </c>
      <c r="JE38" s="39"/>
      <c r="JG38" s="154">
        <f t="shared" si="129"/>
        <v>0</v>
      </c>
      <c r="JJ38" s="154">
        <f t="shared" si="130"/>
        <v>0</v>
      </c>
      <c r="JM38" s="154">
        <f t="shared" si="131"/>
        <v>0</v>
      </c>
      <c r="JN38" s="37"/>
      <c r="JP38" s="154">
        <f t="shared" si="132"/>
        <v>0</v>
      </c>
      <c r="JQ38" s="37"/>
      <c r="JS38" s="154">
        <f t="shared" si="133"/>
        <v>0</v>
      </c>
      <c r="JT38" s="37">
        <f t="shared" si="134"/>
        <v>0</v>
      </c>
      <c r="JU38" s="36">
        <f t="shared" si="135"/>
        <v>0</v>
      </c>
      <c r="JV38" s="154">
        <f t="shared" si="136"/>
        <v>0</v>
      </c>
      <c r="JW38" s="39"/>
      <c r="JY38" s="154">
        <f t="shared" si="137"/>
        <v>0</v>
      </c>
      <c r="KB38" s="154">
        <f t="shared" si="138"/>
        <v>0</v>
      </c>
      <c r="KC38" s="37">
        <f t="shared" si="139"/>
        <v>0</v>
      </c>
      <c r="KD38" s="36">
        <f t="shared" si="6"/>
        <v>0</v>
      </c>
      <c r="KE38" s="36">
        <f t="shared" si="6"/>
        <v>0</v>
      </c>
      <c r="KF38" s="37">
        <f t="shared" si="609"/>
        <v>0</v>
      </c>
      <c r="KG38" s="36">
        <f t="shared" si="609"/>
        <v>0</v>
      </c>
      <c r="KH38" s="154">
        <f t="shared" si="606"/>
        <v>0</v>
      </c>
      <c r="KI38" s="168"/>
      <c r="KJ38" s="38"/>
      <c r="KK38" s="154">
        <f t="shared" si="140"/>
        <v>0</v>
      </c>
      <c r="KL38" s="119"/>
      <c r="KM38" s="46"/>
      <c r="KN38" s="154">
        <f t="shared" si="141"/>
        <v>0</v>
      </c>
      <c r="KO38" s="119"/>
      <c r="KP38" s="46"/>
      <c r="KQ38" s="154">
        <f t="shared" si="142"/>
        <v>0</v>
      </c>
      <c r="KR38" s="119">
        <f t="shared" si="143"/>
        <v>0</v>
      </c>
      <c r="KS38" s="46">
        <f t="shared" si="144"/>
        <v>0</v>
      </c>
      <c r="KT38" s="46">
        <f t="shared" si="145"/>
        <v>0</v>
      </c>
      <c r="KU38" s="118"/>
      <c r="KV38" s="38"/>
      <c r="KW38" s="154">
        <f t="shared" si="146"/>
        <v>0</v>
      </c>
      <c r="KX38" s="119"/>
      <c r="KY38" s="46"/>
      <c r="KZ38" s="154">
        <f t="shared" si="147"/>
        <v>0</v>
      </c>
      <c r="LA38" s="119">
        <f t="shared" si="148"/>
        <v>0</v>
      </c>
      <c r="LB38" s="46">
        <f t="shared" si="149"/>
        <v>0</v>
      </c>
      <c r="LC38" s="178">
        <f t="shared" si="150"/>
        <v>0</v>
      </c>
      <c r="LD38" s="118">
        <f t="shared" si="8"/>
        <v>0</v>
      </c>
      <c r="LE38" s="38">
        <f t="shared" si="9"/>
        <v>0</v>
      </c>
      <c r="LF38" s="38">
        <f t="shared" si="9"/>
        <v>0</v>
      </c>
      <c r="LG38" s="37">
        <f t="shared" si="10"/>
        <v>0</v>
      </c>
      <c r="LH38" s="36">
        <f t="shared" si="11"/>
        <v>0</v>
      </c>
      <c r="LI38" s="36">
        <f t="shared" si="11"/>
        <v>0</v>
      </c>
      <c r="LJ38" s="37">
        <f t="shared" si="12"/>
        <v>0</v>
      </c>
      <c r="LK38" s="36">
        <f t="shared" si="13"/>
        <v>0</v>
      </c>
      <c r="LL38" s="154">
        <f t="shared" si="13"/>
        <v>0</v>
      </c>
      <c r="LM38" s="39"/>
    </row>
    <row r="39" spans="1:325" s="54" customFormat="1" ht="16.5" thickBot="1" x14ac:dyDescent="0.3">
      <c r="A39" s="51">
        <v>30</v>
      </c>
      <c r="B39" s="52" t="s">
        <v>202</v>
      </c>
      <c r="C39" s="53" t="s">
        <v>304</v>
      </c>
      <c r="D39" s="54">
        <f t="shared" ref="D39:E39" si="610">SUM(D32:D38)</f>
        <v>0</v>
      </c>
      <c r="E39" s="54">
        <f t="shared" si="610"/>
        <v>0</v>
      </c>
      <c r="F39" s="156">
        <f t="shared" si="14"/>
        <v>0</v>
      </c>
      <c r="G39" s="57">
        <f>SUM(G32:G38)</f>
        <v>0</v>
      </c>
      <c r="H39" s="54">
        <f>SUM(H32:H38)</f>
        <v>0</v>
      </c>
      <c r="I39" s="156">
        <f t="shared" si="15"/>
        <v>0</v>
      </c>
      <c r="J39" s="54">
        <f t="shared" ref="J39:K39" si="611">SUM(J32:J38)</f>
        <v>0</v>
      </c>
      <c r="K39" s="54">
        <f t="shared" si="611"/>
        <v>0</v>
      </c>
      <c r="L39" s="156">
        <f t="shared" si="16"/>
        <v>0</v>
      </c>
      <c r="M39" s="54">
        <f t="shared" ref="M39:N39" si="612">SUM(M32:M38)</f>
        <v>0</v>
      </c>
      <c r="N39" s="54">
        <f t="shared" si="612"/>
        <v>0</v>
      </c>
      <c r="O39" s="156">
        <f t="shared" si="17"/>
        <v>0</v>
      </c>
      <c r="P39" s="54">
        <f t="shared" ref="P39:Q39" si="613">SUM(P32:P38)</f>
        <v>0</v>
      </c>
      <c r="Q39" s="54">
        <f t="shared" si="613"/>
        <v>0</v>
      </c>
      <c r="R39" s="156">
        <f t="shared" si="18"/>
        <v>0</v>
      </c>
      <c r="S39" s="54">
        <f t="shared" ref="S39:T39" si="614">SUM(S32:S38)</f>
        <v>0</v>
      </c>
      <c r="T39" s="54">
        <f t="shared" si="614"/>
        <v>0</v>
      </c>
      <c r="U39" s="156">
        <f t="shared" si="19"/>
        <v>0</v>
      </c>
      <c r="V39" s="54">
        <f t="shared" ref="V39:W39" si="615">SUM(V32:V38)</f>
        <v>0</v>
      </c>
      <c r="W39" s="54">
        <f t="shared" si="615"/>
        <v>0</v>
      </c>
      <c r="X39" s="156">
        <f t="shared" si="20"/>
        <v>0</v>
      </c>
      <c r="Y39" s="54">
        <f t="shared" ref="Y39:Z39" si="616">SUM(Y32:Y38)</f>
        <v>0</v>
      </c>
      <c r="Z39" s="54">
        <f t="shared" si="616"/>
        <v>0</v>
      </c>
      <c r="AA39" s="156">
        <f t="shared" si="21"/>
        <v>0</v>
      </c>
      <c r="AB39" s="54">
        <f t="shared" si="607"/>
        <v>0</v>
      </c>
      <c r="AC39" s="54">
        <f t="shared" si="607"/>
        <v>0</v>
      </c>
      <c r="AD39" s="156">
        <f t="shared" si="578"/>
        <v>0</v>
      </c>
      <c r="AE39" s="57">
        <f t="shared" ref="AE39:AF39" si="617">SUM(AE32:AE38)</f>
        <v>0</v>
      </c>
      <c r="AF39" s="54">
        <f t="shared" si="617"/>
        <v>0</v>
      </c>
      <c r="AG39" s="156">
        <f t="shared" si="22"/>
        <v>0</v>
      </c>
      <c r="AH39" s="54">
        <f t="shared" si="23"/>
        <v>0</v>
      </c>
      <c r="AI39" s="54">
        <f t="shared" si="23"/>
        <v>0</v>
      </c>
      <c r="AJ39" s="156">
        <f t="shared" si="24"/>
        <v>0</v>
      </c>
      <c r="AK39" s="57">
        <f t="shared" ref="AK39:AL39" si="618">SUM(AK32:AK38)</f>
        <v>0</v>
      </c>
      <c r="AL39" s="54">
        <f t="shared" si="618"/>
        <v>0</v>
      </c>
      <c r="AM39" s="156">
        <f t="shared" si="25"/>
        <v>0</v>
      </c>
      <c r="AN39" s="54">
        <f t="shared" ref="AN39:AO39" si="619">SUM(AN32:AN38)</f>
        <v>0</v>
      </c>
      <c r="AO39" s="54">
        <f t="shared" si="619"/>
        <v>0</v>
      </c>
      <c r="AP39" s="156">
        <f t="shared" si="26"/>
        <v>0</v>
      </c>
      <c r="AQ39" s="57">
        <f t="shared" ref="AQ39:AR39" si="620">SUM(AQ32:AQ38)</f>
        <v>0</v>
      </c>
      <c r="AR39" s="54">
        <f t="shared" si="620"/>
        <v>0</v>
      </c>
      <c r="AS39" s="156">
        <f t="shared" si="27"/>
        <v>0</v>
      </c>
      <c r="AT39" s="54">
        <f t="shared" ref="AT39:AU39" si="621">SUM(AT32:AT38)</f>
        <v>0</v>
      </c>
      <c r="AU39" s="54">
        <f t="shared" si="621"/>
        <v>0</v>
      </c>
      <c r="AV39" s="156">
        <f t="shared" si="28"/>
        <v>0</v>
      </c>
      <c r="AW39" s="54">
        <f t="shared" ref="AW39:AX39" si="622">SUM(AW32:AW38)</f>
        <v>0</v>
      </c>
      <c r="AX39" s="54">
        <f t="shared" si="622"/>
        <v>0</v>
      </c>
      <c r="AY39" s="156">
        <f t="shared" si="29"/>
        <v>0</v>
      </c>
      <c r="AZ39" s="54">
        <f t="shared" si="30"/>
        <v>0</v>
      </c>
      <c r="BA39" s="54">
        <f t="shared" si="31"/>
        <v>0</v>
      </c>
      <c r="BB39" s="156">
        <f t="shared" si="32"/>
        <v>0</v>
      </c>
      <c r="BC39" s="57">
        <f t="shared" ref="BC39:BD39" si="623">SUM(BC32:BC38)</f>
        <v>0</v>
      </c>
      <c r="BD39" s="54">
        <f t="shared" si="623"/>
        <v>0</v>
      </c>
      <c r="BE39" s="156">
        <f t="shared" si="33"/>
        <v>0</v>
      </c>
      <c r="BF39" s="54">
        <f t="shared" ref="BF39:BG39" si="624">SUM(BF32:BF38)</f>
        <v>0</v>
      </c>
      <c r="BG39" s="54">
        <f t="shared" si="624"/>
        <v>0</v>
      </c>
      <c r="BH39" s="156">
        <f t="shared" si="34"/>
        <v>0</v>
      </c>
      <c r="BI39" s="54">
        <f t="shared" ref="BI39:BJ39" si="625">SUM(BI32:BI38)</f>
        <v>0</v>
      </c>
      <c r="BJ39" s="54">
        <f t="shared" si="625"/>
        <v>0</v>
      </c>
      <c r="BK39" s="156">
        <f t="shared" si="35"/>
        <v>0</v>
      </c>
      <c r="BL39" s="54">
        <f t="shared" ref="BL39:BM39" si="626">SUM(BL32:BL38)</f>
        <v>0</v>
      </c>
      <c r="BM39" s="54">
        <f t="shared" si="626"/>
        <v>0</v>
      </c>
      <c r="BN39" s="156">
        <f t="shared" si="36"/>
        <v>0</v>
      </c>
      <c r="BO39" s="54">
        <f t="shared" ref="BO39:BP39" si="627">SUM(BO32:BO38)</f>
        <v>0</v>
      </c>
      <c r="BP39" s="54">
        <f t="shared" si="627"/>
        <v>0</v>
      </c>
      <c r="BQ39" s="156">
        <f t="shared" si="37"/>
        <v>0</v>
      </c>
      <c r="BR39" s="54">
        <f t="shared" ref="BR39:BS39" si="628">SUM(BR32:BR38)</f>
        <v>0</v>
      </c>
      <c r="BS39" s="54">
        <f t="shared" si="628"/>
        <v>0</v>
      </c>
      <c r="BT39" s="156">
        <f t="shared" si="38"/>
        <v>0</v>
      </c>
      <c r="BU39" s="54">
        <f t="shared" ref="BU39:BV39" si="629">SUM(BU32:BU38)</f>
        <v>0</v>
      </c>
      <c r="BV39" s="54">
        <f t="shared" si="629"/>
        <v>0</v>
      </c>
      <c r="BW39" s="156">
        <f t="shared" si="39"/>
        <v>0</v>
      </c>
      <c r="BX39" s="54">
        <f t="shared" ref="BX39:BY39" si="630">SUM(BX32:BX38)</f>
        <v>0</v>
      </c>
      <c r="BY39" s="54">
        <f t="shared" si="630"/>
        <v>0</v>
      </c>
      <c r="BZ39" s="156">
        <f t="shared" si="40"/>
        <v>0</v>
      </c>
      <c r="CA39" s="55">
        <f t="shared" si="41"/>
        <v>0</v>
      </c>
      <c r="CB39" s="54">
        <f t="shared" si="42"/>
        <v>0</v>
      </c>
      <c r="CC39" s="156">
        <f t="shared" si="42"/>
        <v>0</v>
      </c>
      <c r="CD39" s="57">
        <f t="shared" ref="CD39:CE39" si="631">SUM(CD32:CD38)</f>
        <v>0</v>
      </c>
      <c r="CE39" s="54">
        <f t="shared" si="631"/>
        <v>0</v>
      </c>
      <c r="CF39" s="156">
        <f t="shared" si="43"/>
        <v>0</v>
      </c>
      <c r="CG39" s="54">
        <f t="shared" ref="CG39:CH39" si="632">SUM(CG32:CG38)</f>
        <v>0</v>
      </c>
      <c r="CH39" s="54">
        <f t="shared" si="632"/>
        <v>0</v>
      </c>
      <c r="CI39" s="156">
        <f t="shared" si="44"/>
        <v>0</v>
      </c>
      <c r="CJ39" s="54">
        <f t="shared" ref="CJ39:CK39" si="633">SUM(CJ32:CJ38)</f>
        <v>0</v>
      </c>
      <c r="CK39" s="54">
        <f t="shared" si="633"/>
        <v>0</v>
      </c>
      <c r="CL39" s="156">
        <f t="shared" si="45"/>
        <v>0</v>
      </c>
      <c r="CM39" s="54">
        <f t="shared" ref="CM39:CN39" si="634">SUM(CM32:CM38)</f>
        <v>0</v>
      </c>
      <c r="CN39" s="54">
        <f t="shared" si="634"/>
        <v>0</v>
      </c>
      <c r="CO39" s="156">
        <f t="shared" si="46"/>
        <v>0</v>
      </c>
      <c r="CP39" s="55">
        <f t="shared" si="47"/>
        <v>0</v>
      </c>
      <c r="CQ39" s="54">
        <f t="shared" si="151"/>
        <v>0</v>
      </c>
      <c r="CR39" s="156">
        <f t="shared" si="48"/>
        <v>0</v>
      </c>
      <c r="CS39" s="57">
        <f t="shared" ref="CS39:CT39" si="635">SUM(CS32:CS38)</f>
        <v>0</v>
      </c>
      <c r="CT39" s="54">
        <f t="shared" si="635"/>
        <v>0</v>
      </c>
      <c r="CU39" s="156">
        <f t="shared" si="49"/>
        <v>0</v>
      </c>
      <c r="CV39" s="54">
        <f t="shared" ref="CV39:CW39" si="636">SUM(CV32:CV38)</f>
        <v>0</v>
      </c>
      <c r="CW39" s="54">
        <f t="shared" si="636"/>
        <v>0</v>
      </c>
      <c r="CX39" s="156">
        <f t="shared" si="50"/>
        <v>0</v>
      </c>
      <c r="CY39" s="54">
        <f t="shared" ref="CY39:CZ39" si="637">SUM(CY32:CY38)</f>
        <v>0</v>
      </c>
      <c r="CZ39" s="54">
        <f t="shared" si="637"/>
        <v>0</v>
      </c>
      <c r="DA39" s="156">
        <f t="shared" si="51"/>
        <v>0</v>
      </c>
      <c r="DB39" s="54">
        <f>SUM(DB32:DB38)</f>
        <v>0</v>
      </c>
      <c r="DC39" s="54">
        <f>SUM(DC32:DC38)</f>
        <v>0</v>
      </c>
      <c r="DD39" s="156">
        <f t="shared" si="52"/>
        <v>0</v>
      </c>
      <c r="DE39" s="54">
        <f>SUM(DE32:DE38)</f>
        <v>0</v>
      </c>
      <c r="DF39" s="54">
        <f>SUM(DF32:DF38)</f>
        <v>0</v>
      </c>
      <c r="DG39" s="156">
        <f t="shared" si="53"/>
        <v>0</v>
      </c>
      <c r="DH39" s="55">
        <f t="shared" si="54"/>
        <v>0</v>
      </c>
      <c r="DI39" s="54">
        <f t="shared" si="55"/>
        <v>0</v>
      </c>
      <c r="DJ39" s="156">
        <f t="shared" si="55"/>
        <v>0</v>
      </c>
      <c r="DK39" s="57">
        <f>SUM(DK32:DK38)</f>
        <v>0</v>
      </c>
      <c r="DL39" s="54">
        <f>SUM(DL32:DL38)</f>
        <v>0</v>
      </c>
      <c r="DM39" s="156">
        <f t="shared" si="56"/>
        <v>0</v>
      </c>
      <c r="DN39" s="54">
        <f>SUM(DN32:DN38)</f>
        <v>122696</v>
      </c>
      <c r="DO39" s="54">
        <f>SUM(DO32:DO38)</f>
        <v>0</v>
      </c>
      <c r="DP39" s="156">
        <f t="shared" si="57"/>
        <v>122696</v>
      </c>
      <c r="DQ39" s="54">
        <f>SUM(DQ32:DQ38)</f>
        <v>0</v>
      </c>
      <c r="DR39" s="54">
        <f>SUM(DR32:DR38)</f>
        <v>0</v>
      </c>
      <c r="DS39" s="156">
        <f t="shared" si="58"/>
        <v>0</v>
      </c>
      <c r="DT39" s="54">
        <f t="shared" si="59"/>
        <v>122696</v>
      </c>
      <c r="DU39" s="54">
        <f t="shared" si="3"/>
        <v>0</v>
      </c>
      <c r="DV39" s="156">
        <f t="shared" si="3"/>
        <v>122696</v>
      </c>
      <c r="DW39" s="57">
        <f>SUM(DW32:DW38)</f>
        <v>0</v>
      </c>
      <c r="DX39" s="54">
        <f>SUM(DX32:DX38)</f>
        <v>0</v>
      </c>
      <c r="DY39" s="156">
        <f t="shared" si="60"/>
        <v>0</v>
      </c>
      <c r="DZ39" s="54">
        <f>SUM(DZ32:DZ38)</f>
        <v>0</v>
      </c>
      <c r="EA39" s="54">
        <f>SUM(EA32:EA38)</f>
        <v>0</v>
      </c>
      <c r="EB39" s="156">
        <f t="shared" si="61"/>
        <v>0</v>
      </c>
      <c r="EC39" s="54">
        <f>SUM(EC32:EC38)</f>
        <v>0</v>
      </c>
      <c r="ED39" s="54">
        <f>SUM(ED32:ED38)</f>
        <v>0</v>
      </c>
      <c r="EE39" s="156">
        <f t="shared" si="62"/>
        <v>0</v>
      </c>
      <c r="EF39" s="54">
        <f>SUM(EF32:EF38)</f>
        <v>0</v>
      </c>
      <c r="EG39" s="54">
        <f>SUM(EG32:EG38)</f>
        <v>0</v>
      </c>
      <c r="EH39" s="156">
        <f t="shared" si="63"/>
        <v>0</v>
      </c>
      <c r="EI39" s="54">
        <f>SUM(EI32:EI38)</f>
        <v>0</v>
      </c>
      <c r="EJ39" s="54">
        <f>SUM(EJ32:EJ38)</f>
        <v>0</v>
      </c>
      <c r="EK39" s="156">
        <f t="shared" si="64"/>
        <v>0</v>
      </c>
      <c r="EL39" s="55">
        <f t="shared" si="65"/>
        <v>0</v>
      </c>
      <c r="EM39" s="54">
        <f t="shared" si="66"/>
        <v>0</v>
      </c>
      <c r="EN39" s="156">
        <f t="shared" si="67"/>
        <v>0</v>
      </c>
      <c r="EO39" s="57">
        <f t="shared" ref="EO39:EP39" si="638">SUM(EO32:EO38)</f>
        <v>0</v>
      </c>
      <c r="EP39" s="54">
        <f t="shared" si="638"/>
        <v>0</v>
      </c>
      <c r="EQ39" s="156">
        <f t="shared" si="68"/>
        <v>0</v>
      </c>
      <c r="ER39" s="54">
        <f>SUM(ER32:ER38)</f>
        <v>0</v>
      </c>
      <c r="ES39" s="54">
        <f>SUM(ES32:ES38)</f>
        <v>0</v>
      </c>
      <c r="ET39" s="156">
        <f t="shared" si="69"/>
        <v>0</v>
      </c>
      <c r="EU39" s="54">
        <f>SUM(EU32:EU38)</f>
        <v>0</v>
      </c>
      <c r="EV39" s="54">
        <f>SUM(EV32:EV38)</f>
        <v>0</v>
      </c>
      <c r="EW39" s="156">
        <f t="shared" si="70"/>
        <v>0</v>
      </c>
      <c r="EX39" s="54">
        <f t="shared" ref="EX39:EY39" si="639">SUM(EX32:EX38)</f>
        <v>0</v>
      </c>
      <c r="EY39" s="54">
        <f t="shared" si="639"/>
        <v>0</v>
      </c>
      <c r="EZ39" s="156">
        <f t="shared" si="71"/>
        <v>0</v>
      </c>
      <c r="FA39" s="55">
        <f t="shared" si="72"/>
        <v>0</v>
      </c>
      <c r="FB39" s="54">
        <f t="shared" si="73"/>
        <v>0</v>
      </c>
      <c r="FC39" s="156">
        <f t="shared" si="74"/>
        <v>0</v>
      </c>
      <c r="FD39" s="57">
        <f>SUM(FD32:FD38)</f>
        <v>0</v>
      </c>
      <c r="FE39" s="54">
        <f>SUM(FE32:FE38)</f>
        <v>0</v>
      </c>
      <c r="FF39" s="156">
        <f t="shared" si="75"/>
        <v>0</v>
      </c>
      <c r="FG39" s="54">
        <f t="shared" si="76"/>
        <v>0</v>
      </c>
      <c r="FH39" s="54">
        <f t="shared" si="76"/>
        <v>0</v>
      </c>
      <c r="FI39" s="156">
        <f t="shared" si="77"/>
        <v>0</v>
      </c>
      <c r="FJ39" s="57">
        <f>SUM(FJ32:FJ38)</f>
        <v>0</v>
      </c>
      <c r="FK39" s="54">
        <f>SUM(FK32:FK38)</f>
        <v>0</v>
      </c>
      <c r="FL39" s="156">
        <f t="shared" si="78"/>
        <v>0</v>
      </c>
      <c r="FM39" s="55">
        <f t="shared" si="79"/>
        <v>0</v>
      </c>
      <c r="FN39" s="54">
        <f t="shared" si="80"/>
        <v>0</v>
      </c>
      <c r="FO39" s="54">
        <f t="shared" si="81"/>
        <v>0</v>
      </c>
      <c r="FP39" s="55">
        <f t="shared" si="608"/>
        <v>122696</v>
      </c>
      <c r="FQ39" s="54">
        <f t="shared" si="608"/>
        <v>0</v>
      </c>
      <c r="FR39" s="156">
        <f t="shared" si="590"/>
        <v>122696</v>
      </c>
      <c r="FS39" s="57">
        <f t="shared" ref="FS39:FT39" si="640">SUM(FS32:FS38)</f>
        <v>0</v>
      </c>
      <c r="FT39" s="54">
        <f t="shared" si="640"/>
        <v>0</v>
      </c>
      <c r="FU39" s="156">
        <f t="shared" si="82"/>
        <v>0</v>
      </c>
      <c r="FV39" s="54">
        <f>SUM(FV32:FV38)</f>
        <v>0</v>
      </c>
      <c r="FW39" s="54">
        <f>SUM(FW32:FW38)</f>
        <v>0</v>
      </c>
      <c r="FX39" s="156">
        <f t="shared" si="83"/>
        <v>0</v>
      </c>
      <c r="FY39" s="54">
        <f>SUM(FY32:FY38)</f>
        <v>0</v>
      </c>
      <c r="FZ39" s="54">
        <f>SUM(FZ32:FZ38)</f>
        <v>0</v>
      </c>
      <c r="GA39" s="156">
        <f t="shared" si="84"/>
        <v>0</v>
      </c>
      <c r="GB39" s="54">
        <f>SUM(GB32:GB38)</f>
        <v>0</v>
      </c>
      <c r="GC39" s="54">
        <f>SUM(GC32:GC38)</f>
        <v>0</v>
      </c>
      <c r="GD39" s="156">
        <f t="shared" si="85"/>
        <v>0</v>
      </c>
      <c r="GE39" s="54">
        <f>SUM(GE32:GE38)</f>
        <v>0</v>
      </c>
      <c r="GF39" s="54">
        <f>SUM(GF32:GF38)</f>
        <v>0</v>
      </c>
      <c r="GG39" s="156">
        <f t="shared" si="86"/>
        <v>0</v>
      </c>
      <c r="GH39" s="54">
        <f t="shared" si="87"/>
        <v>0</v>
      </c>
      <c r="GI39" s="54">
        <f t="shared" si="88"/>
        <v>0</v>
      </c>
      <c r="GJ39" s="156">
        <f t="shared" si="89"/>
        <v>0</v>
      </c>
      <c r="GK39" s="57">
        <f>SUM(GK32:GK38)</f>
        <v>10612665</v>
      </c>
      <c r="GL39" s="54">
        <f>SUM(GL32:GL38)</f>
        <v>8533</v>
      </c>
      <c r="GM39" s="156">
        <f t="shared" si="90"/>
        <v>10621198</v>
      </c>
      <c r="GN39" s="55">
        <f t="shared" si="91"/>
        <v>10612665</v>
      </c>
      <c r="GO39" s="54">
        <f t="shared" si="92"/>
        <v>8533</v>
      </c>
      <c r="GP39" s="156">
        <f t="shared" si="93"/>
        <v>10621198</v>
      </c>
      <c r="GQ39" s="57">
        <f>SUM(GQ32:GQ38)</f>
        <v>0</v>
      </c>
      <c r="GR39" s="54">
        <f>SUM(GR32:GR38)</f>
        <v>0</v>
      </c>
      <c r="GS39" s="156">
        <f t="shared" si="94"/>
        <v>0</v>
      </c>
      <c r="GT39" s="54">
        <f>SUM(GT32:GT38)</f>
        <v>0</v>
      </c>
      <c r="GU39" s="54">
        <f>SUM(GU32:GU38)</f>
        <v>0</v>
      </c>
      <c r="GV39" s="156">
        <f t="shared" si="95"/>
        <v>0</v>
      </c>
      <c r="GW39" s="55">
        <f t="shared" si="96"/>
        <v>0</v>
      </c>
      <c r="GX39" s="54">
        <f t="shared" si="97"/>
        <v>0</v>
      </c>
      <c r="GY39" s="156">
        <f t="shared" si="98"/>
        <v>0</v>
      </c>
      <c r="GZ39" s="57">
        <f t="shared" ref="GZ39" si="641">SUM(GZ32:GZ38)</f>
        <v>0</v>
      </c>
      <c r="HA39" s="54">
        <f>SUM(HA32:HA38)</f>
        <v>0</v>
      </c>
      <c r="HB39" s="156">
        <f t="shared" si="99"/>
        <v>0</v>
      </c>
      <c r="HC39" s="54">
        <f t="shared" ref="HC39" si="642">SUM(HC32:HC38)</f>
        <v>0</v>
      </c>
      <c r="HD39" s="54">
        <f>SUM(HD32:HD38)</f>
        <v>0</v>
      </c>
      <c r="HE39" s="156">
        <f t="shared" si="100"/>
        <v>0</v>
      </c>
      <c r="HF39" s="55">
        <f t="shared" si="101"/>
        <v>0</v>
      </c>
      <c r="HG39" s="54">
        <f t="shared" si="102"/>
        <v>0</v>
      </c>
      <c r="HH39" s="156">
        <f t="shared" si="103"/>
        <v>0</v>
      </c>
      <c r="HI39" s="57">
        <f t="shared" ref="HI39" si="643">SUM(HI32:HI38)</f>
        <v>0</v>
      </c>
      <c r="HJ39" s="54">
        <f t="shared" ref="HJ39:IW39" si="644">SUM(HJ32:HJ38)</f>
        <v>0</v>
      </c>
      <c r="HK39" s="156">
        <f t="shared" si="104"/>
        <v>0</v>
      </c>
      <c r="HL39" s="54">
        <f t="shared" ref="HL39" si="645">SUM(HL32:HL38)</f>
        <v>0</v>
      </c>
      <c r="HM39" s="54">
        <f t="shared" si="644"/>
        <v>0</v>
      </c>
      <c r="HN39" s="156">
        <f t="shared" si="105"/>
        <v>0</v>
      </c>
      <c r="HO39" s="55">
        <f t="shared" si="106"/>
        <v>0</v>
      </c>
      <c r="HP39" s="54">
        <f t="shared" si="107"/>
        <v>0</v>
      </c>
      <c r="HQ39" s="156">
        <f t="shared" si="108"/>
        <v>0</v>
      </c>
      <c r="HR39" s="57">
        <f t="shared" ref="HR39:HS39" si="646">SUM(HR32:HR38)</f>
        <v>0</v>
      </c>
      <c r="HS39" s="54">
        <f t="shared" si="646"/>
        <v>0</v>
      </c>
      <c r="HT39" s="156">
        <f t="shared" si="109"/>
        <v>0</v>
      </c>
      <c r="HU39" s="55">
        <f t="shared" si="110"/>
        <v>0</v>
      </c>
      <c r="HV39" s="54">
        <f t="shared" si="111"/>
        <v>0</v>
      </c>
      <c r="HW39" s="54">
        <f t="shared" si="112"/>
        <v>0</v>
      </c>
      <c r="HX39" s="55">
        <f t="shared" si="113"/>
        <v>10612665</v>
      </c>
      <c r="HY39" s="54">
        <f t="shared" si="5"/>
        <v>8533</v>
      </c>
      <c r="HZ39" s="156">
        <f t="shared" si="5"/>
        <v>10621198</v>
      </c>
      <c r="IA39" s="57">
        <f t="shared" ref="IA39" si="647">SUM(IA32:IA38)</f>
        <v>0</v>
      </c>
      <c r="IB39" s="54">
        <f t="shared" si="644"/>
        <v>0</v>
      </c>
      <c r="IC39" s="156">
        <f t="shared" si="114"/>
        <v>0</v>
      </c>
      <c r="ID39" s="54">
        <f t="shared" ref="ID39" si="648">SUM(ID32:ID38)</f>
        <v>0</v>
      </c>
      <c r="IE39" s="54">
        <f t="shared" si="644"/>
        <v>0</v>
      </c>
      <c r="IF39" s="156">
        <f t="shared" si="115"/>
        <v>0</v>
      </c>
      <c r="IG39" s="54">
        <f t="shared" ref="IG39" si="649">SUM(IG32:IG38)</f>
        <v>0</v>
      </c>
      <c r="IH39" s="54">
        <f t="shared" si="644"/>
        <v>0</v>
      </c>
      <c r="II39" s="156">
        <f t="shared" si="116"/>
        <v>0</v>
      </c>
      <c r="IJ39" s="55">
        <f t="shared" si="117"/>
        <v>0</v>
      </c>
      <c r="IK39" s="54">
        <f t="shared" si="118"/>
        <v>0</v>
      </c>
      <c r="IL39" s="156">
        <f t="shared" si="119"/>
        <v>0</v>
      </c>
      <c r="IM39" s="57">
        <f t="shared" ref="IM39" si="650">SUM(IM32:IM38)</f>
        <v>0</v>
      </c>
      <c r="IN39" s="54">
        <f t="shared" si="644"/>
        <v>0</v>
      </c>
      <c r="IO39" s="156">
        <f t="shared" si="120"/>
        <v>0</v>
      </c>
      <c r="IP39" s="54">
        <f t="shared" ref="IP39" si="651">SUM(IP32:IP38)</f>
        <v>0</v>
      </c>
      <c r="IQ39" s="54">
        <f t="shared" si="644"/>
        <v>0</v>
      </c>
      <c r="IR39" s="156">
        <f t="shared" si="121"/>
        <v>0</v>
      </c>
      <c r="IS39" s="54">
        <f t="shared" ref="IS39" si="652">SUM(IS32:IS38)</f>
        <v>0</v>
      </c>
      <c r="IT39" s="54">
        <f t="shared" si="644"/>
        <v>0</v>
      </c>
      <c r="IU39" s="156">
        <f t="shared" si="122"/>
        <v>0</v>
      </c>
      <c r="IV39" s="54">
        <f t="shared" ref="IV39" si="653">SUM(IV32:IV38)</f>
        <v>0</v>
      </c>
      <c r="IW39" s="54">
        <f t="shared" si="644"/>
        <v>0</v>
      </c>
      <c r="IX39" s="156">
        <f t="shared" si="123"/>
        <v>0</v>
      </c>
      <c r="IY39" s="54">
        <f t="shared" si="124"/>
        <v>0</v>
      </c>
      <c r="IZ39" s="54">
        <f t="shared" si="124"/>
        <v>0</v>
      </c>
      <c r="JA39" s="54">
        <f t="shared" si="125"/>
        <v>0</v>
      </c>
      <c r="JB39" s="55">
        <f t="shared" si="126"/>
        <v>0</v>
      </c>
      <c r="JC39" s="54">
        <f t="shared" si="127"/>
        <v>0</v>
      </c>
      <c r="JD39" s="156">
        <f t="shared" si="128"/>
        <v>0</v>
      </c>
      <c r="JE39" s="57">
        <f t="shared" ref="JE39" si="654">SUM(JE32:JE38)</f>
        <v>0</v>
      </c>
      <c r="JF39" s="54">
        <f t="shared" ref="JF39:KA39" si="655">SUM(JF32:JF38)</f>
        <v>0</v>
      </c>
      <c r="JG39" s="156">
        <f t="shared" si="129"/>
        <v>0</v>
      </c>
      <c r="JH39" s="54">
        <f t="shared" ref="JH39" si="656">SUM(JH32:JH38)</f>
        <v>0</v>
      </c>
      <c r="JI39" s="54">
        <f t="shared" si="655"/>
        <v>0</v>
      </c>
      <c r="JJ39" s="156">
        <f t="shared" si="130"/>
        <v>0</v>
      </c>
      <c r="JK39" s="54">
        <f t="shared" ref="JK39" si="657">SUM(JK32:JK38)</f>
        <v>0</v>
      </c>
      <c r="JL39" s="54">
        <f t="shared" si="655"/>
        <v>0</v>
      </c>
      <c r="JM39" s="156">
        <f t="shared" si="131"/>
        <v>0</v>
      </c>
      <c r="JN39" s="55">
        <f t="shared" ref="JN39" si="658">SUM(JN32:JN38)</f>
        <v>0</v>
      </c>
      <c r="JO39" s="54">
        <f t="shared" si="655"/>
        <v>0</v>
      </c>
      <c r="JP39" s="156">
        <f t="shared" si="132"/>
        <v>0</v>
      </c>
      <c r="JQ39" s="55">
        <f t="shared" ref="JQ39" si="659">SUM(JQ32:JQ38)</f>
        <v>0</v>
      </c>
      <c r="JR39" s="54">
        <f t="shared" si="655"/>
        <v>0</v>
      </c>
      <c r="JS39" s="156">
        <f t="shared" si="133"/>
        <v>0</v>
      </c>
      <c r="JT39" s="55">
        <f t="shared" si="134"/>
        <v>0</v>
      </c>
      <c r="JU39" s="54">
        <f t="shared" si="135"/>
        <v>0</v>
      </c>
      <c r="JV39" s="156">
        <f t="shared" si="136"/>
        <v>0</v>
      </c>
      <c r="JW39" s="57">
        <f t="shared" ref="JW39" si="660">SUM(JW32:JW38)</f>
        <v>0</v>
      </c>
      <c r="JX39" s="54">
        <f t="shared" si="655"/>
        <v>0</v>
      </c>
      <c r="JY39" s="156">
        <f t="shared" si="137"/>
        <v>0</v>
      </c>
      <c r="JZ39" s="54">
        <f t="shared" ref="JZ39" si="661">SUM(JZ32:JZ38)</f>
        <v>0</v>
      </c>
      <c r="KA39" s="54">
        <f t="shared" si="655"/>
        <v>0</v>
      </c>
      <c r="KB39" s="156">
        <f t="shared" si="138"/>
        <v>0</v>
      </c>
      <c r="KC39" s="55">
        <f t="shared" si="139"/>
        <v>0</v>
      </c>
      <c r="KD39" s="54">
        <f t="shared" si="6"/>
        <v>0</v>
      </c>
      <c r="KE39" s="54">
        <f t="shared" si="6"/>
        <v>0</v>
      </c>
      <c r="KF39" s="55">
        <f t="shared" si="609"/>
        <v>0</v>
      </c>
      <c r="KG39" s="54">
        <f t="shared" si="609"/>
        <v>0</v>
      </c>
      <c r="KH39" s="156">
        <f t="shared" si="606"/>
        <v>0</v>
      </c>
      <c r="KI39" s="170">
        <f>SUM(KI32:KI38)</f>
        <v>0</v>
      </c>
      <c r="KJ39" s="56">
        <f>SUM(KJ32:KJ38)</f>
        <v>0</v>
      </c>
      <c r="KK39" s="156">
        <f t="shared" si="140"/>
        <v>0</v>
      </c>
      <c r="KL39" s="140">
        <f>SUM(KL32:KL38)</f>
        <v>0</v>
      </c>
      <c r="KM39" s="56">
        <f>SUM(KM32:KM38)</f>
        <v>0</v>
      </c>
      <c r="KN39" s="156">
        <f t="shared" si="141"/>
        <v>0</v>
      </c>
      <c r="KO39" s="120">
        <f>SUM(KO32:KO38)</f>
        <v>0</v>
      </c>
      <c r="KP39" s="56">
        <f>SUM(KP32:KP38)</f>
        <v>0</v>
      </c>
      <c r="KQ39" s="156">
        <f t="shared" si="142"/>
        <v>0</v>
      </c>
      <c r="KR39" s="120">
        <f t="shared" si="143"/>
        <v>0</v>
      </c>
      <c r="KS39" s="56">
        <f t="shared" si="144"/>
        <v>0</v>
      </c>
      <c r="KT39" s="56">
        <f t="shared" si="145"/>
        <v>0</v>
      </c>
      <c r="KU39" s="120">
        <f>SUM(KU32:KU38)</f>
        <v>0</v>
      </c>
      <c r="KV39" s="56">
        <f>SUM(KV32:KV38)</f>
        <v>0</v>
      </c>
      <c r="KW39" s="156">
        <f t="shared" si="146"/>
        <v>0</v>
      </c>
      <c r="KX39" s="120">
        <f>SUM(KX32:KX38)</f>
        <v>0</v>
      </c>
      <c r="KY39" s="56">
        <f>SUM(KY32:KY38)</f>
        <v>0</v>
      </c>
      <c r="KZ39" s="156">
        <f t="shared" si="147"/>
        <v>0</v>
      </c>
      <c r="LA39" s="120">
        <f t="shared" si="148"/>
        <v>0</v>
      </c>
      <c r="LB39" s="56">
        <f t="shared" si="149"/>
        <v>0</v>
      </c>
      <c r="LC39" s="179">
        <f t="shared" si="150"/>
        <v>0</v>
      </c>
      <c r="LD39" s="120">
        <f t="shared" si="8"/>
        <v>0</v>
      </c>
      <c r="LE39" s="56">
        <f t="shared" si="9"/>
        <v>0</v>
      </c>
      <c r="LF39" s="56">
        <f t="shared" si="9"/>
        <v>0</v>
      </c>
      <c r="LG39" s="55">
        <f t="shared" si="10"/>
        <v>10735361</v>
      </c>
      <c r="LH39" s="54">
        <f t="shared" si="11"/>
        <v>8533</v>
      </c>
      <c r="LI39" s="54">
        <f t="shared" si="11"/>
        <v>10743894</v>
      </c>
      <c r="LJ39" s="55">
        <f t="shared" si="12"/>
        <v>10735361</v>
      </c>
      <c r="LK39" s="54">
        <f t="shared" si="13"/>
        <v>8533</v>
      </c>
      <c r="LL39" s="156">
        <f t="shared" si="13"/>
        <v>10743894</v>
      </c>
      <c r="LM39" s="57"/>
    </row>
    <row r="40" spans="1:325" s="61" customFormat="1" ht="17.25" thickTop="1" thickBot="1" x14ac:dyDescent="0.3">
      <c r="A40" s="58">
        <v>31</v>
      </c>
      <c r="B40" s="59"/>
      <c r="C40" s="60" t="s">
        <v>305</v>
      </c>
      <c r="D40" s="61">
        <f t="shared" ref="D40:E40" si="662">SUM(D31,D39)</f>
        <v>4969608</v>
      </c>
      <c r="E40" s="61">
        <f t="shared" si="662"/>
        <v>0</v>
      </c>
      <c r="F40" s="157">
        <f t="shared" si="14"/>
        <v>4969608</v>
      </c>
      <c r="G40" s="64">
        <f>SUM(G31,G39)</f>
        <v>403983</v>
      </c>
      <c r="H40" s="61">
        <f>SUM(H31,H39)</f>
        <v>0</v>
      </c>
      <c r="I40" s="157">
        <f t="shared" si="15"/>
        <v>403983</v>
      </c>
      <c r="J40" s="61">
        <f t="shared" ref="J40:K40" si="663">SUM(J31,J39)</f>
        <v>369655</v>
      </c>
      <c r="K40" s="61">
        <f t="shared" si="663"/>
        <v>0</v>
      </c>
      <c r="L40" s="157">
        <f t="shared" si="16"/>
        <v>369655</v>
      </c>
      <c r="M40" s="61">
        <f t="shared" ref="M40:N40" si="664">SUM(M31,M39)</f>
        <v>226791</v>
      </c>
      <c r="N40" s="61">
        <f t="shared" si="664"/>
        <v>0</v>
      </c>
      <c r="O40" s="157">
        <f t="shared" si="17"/>
        <v>226791</v>
      </c>
      <c r="P40" s="61">
        <f t="shared" ref="P40:Q40" si="665">SUM(P31,P39)</f>
        <v>284394</v>
      </c>
      <c r="Q40" s="61">
        <f t="shared" si="665"/>
        <v>0</v>
      </c>
      <c r="R40" s="157">
        <f t="shared" si="18"/>
        <v>284394</v>
      </c>
      <c r="S40" s="61">
        <f t="shared" ref="S40:T40" si="666">SUM(S31,S39)</f>
        <v>404958</v>
      </c>
      <c r="T40" s="61">
        <f t="shared" si="666"/>
        <v>0</v>
      </c>
      <c r="U40" s="157">
        <f t="shared" si="19"/>
        <v>404958</v>
      </c>
      <c r="V40" s="61">
        <f t="shared" ref="V40:W40" si="667">SUM(V31,V39)</f>
        <v>286137</v>
      </c>
      <c r="W40" s="61">
        <f t="shared" si="667"/>
        <v>0</v>
      </c>
      <c r="X40" s="157">
        <f t="shared" si="20"/>
        <v>286137</v>
      </c>
      <c r="Y40" s="61">
        <f t="shared" ref="Y40:Z40" si="668">SUM(Y31,Y39)</f>
        <v>413324</v>
      </c>
      <c r="Z40" s="61">
        <f t="shared" si="668"/>
        <v>8533</v>
      </c>
      <c r="AA40" s="157">
        <f t="shared" si="21"/>
        <v>421857</v>
      </c>
      <c r="AB40" s="61">
        <f t="shared" si="607"/>
        <v>2389242</v>
      </c>
      <c r="AC40" s="61">
        <f t="shared" si="607"/>
        <v>8533</v>
      </c>
      <c r="AD40" s="157">
        <f t="shared" si="578"/>
        <v>2397775</v>
      </c>
      <c r="AE40" s="64">
        <f t="shared" ref="AE40:AF40" si="669">SUM(AE31,AE39)</f>
        <v>906687</v>
      </c>
      <c r="AF40" s="61">
        <f t="shared" si="669"/>
        <v>0</v>
      </c>
      <c r="AG40" s="157">
        <f t="shared" si="22"/>
        <v>906687</v>
      </c>
      <c r="AH40" s="61">
        <f t="shared" si="23"/>
        <v>8265537</v>
      </c>
      <c r="AI40" s="61">
        <f t="shared" si="23"/>
        <v>8533</v>
      </c>
      <c r="AJ40" s="157">
        <f t="shared" si="24"/>
        <v>8274070</v>
      </c>
      <c r="AK40" s="64">
        <f t="shared" ref="AK40:AL40" si="670">SUM(AK31,AK39)</f>
        <v>3456821</v>
      </c>
      <c r="AL40" s="61">
        <f t="shared" si="670"/>
        <v>0</v>
      </c>
      <c r="AM40" s="157">
        <f t="shared" si="25"/>
        <v>3456821</v>
      </c>
      <c r="AN40" s="61">
        <f t="shared" ref="AN40:AO40" si="671">SUM(AN31,AN39)</f>
        <v>181784</v>
      </c>
      <c r="AO40" s="61">
        <f t="shared" si="671"/>
        <v>0</v>
      </c>
      <c r="AP40" s="157">
        <f t="shared" si="26"/>
        <v>181784</v>
      </c>
      <c r="AQ40" s="64">
        <f t="shared" ref="AQ40:AR40" si="672">SUM(AQ31,AQ39)</f>
        <v>0</v>
      </c>
      <c r="AR40" s="61">
        <f t="shared" si="672"/>
        <v>0</v>
      </c>
      <c r="AS40" s="157">
        <f t="shared" si="27"/>
        <v>0</v>
      </c>
      <c r="AT40" s="61">
        <f t="shared" ref="AT40:AU40" si="673">SUM(AT31,AT39)</f>
        <v>4810</v>
      </c>
      <c r="AU40" s="61">
        <f t="shared" si="673"/>
        <v>0</v>
      </c>
      <c r="AV40" s="157">
        <f t="shared" si="28"/>
        <v>4810</v>
      </c>
      <c r="AW40" s="61">
        <f t="shared" ref="AW40:AX40" si="674">SUM(AW31,AW39)</f>
        <v>10795</v>
      </c>
      <c r="AX40" s="61">
        <f t="shared" si="674"/>
        <v>0</v>
      </c>
      <c r="AY40" s="157">
        <f t="shared" si="29"/>
        <v>10795</v>
      </c>
      <c r="AZ40" s="61">
        <f t="shared" si="30"/>
        <v>3654210</v>
      </c>
      <c r="BA40" s="61">
        <f t="shared" si="31"/>
        <v>0</v>
      </c>
      <c r="BB40" s="157">
        <f t="shared" si="32"/>
        <v>3654210</v>
      </c>
      <c r="BC40" s="64">
        <f t="shared" ref="BC40:BD40" si="675">SUM(BC31,BC39)</f>
        <v>669452</v>
      </c>
      <c r="BD40" s="61">
        <f t="shared" si="675"/>
        <v>0</v>
      </c>
      <c r="BE40" s="157">
        <f t="shared" si="33"/>
        <v>669452</v>
      </c>
      <c r="BF40" s="61">
        <f t="shared" ref="BF40:BG40" si="676">SUM(BF31,BF39)</f>
        <v>60586</v>
      </c>
      <c r="BG40" s="61">
        <f t="shared" si="676"/>
        <v>0</v>
      </c>
      <c r="BH40" s="157">
        <f t="shared" si="34"/>
        <v>60586</v>
      </c>
      <c r="BI40" s="61">
        <f t="shared" ref="BI40:BJ40" si="677">SUM(BI31,BI39)</f>
        <v>1848259</v>
      </c>
      <c r="BJ40" s="61">
        <f t="shared" si="677"/>
        <v>0</v>
      </c>
      <c r="BK40" s="157">
        <f t="shared" si="35"/>
        <v>1848259</v>
      </c>
      <c r="BL40" s="61">
        <f t="shared" ref="BL40:BM40" si="678">SUM(BL31,BL39)</f>
        <v>23336</v>
      </c>
      <c r="BM40" s="61">
        <f t="shared" si="678"/>
        <v>1905</v>
      </c>
      <c r="BN40" s="157">
        <f t="shared" si="36"/>
        <v>25241</v>
      </c>
      <c r="BO40" s="61">
        <f t="shared" ref="BO40:BP40" si="679">SUM(BO31,BO39)</f>
        <v>54780</v>
      </c>
      <c r="BP40" s="61">
        <f t="shared" si="679"/>
        <v>0</v>
      </c>
      <c r="BQ40" s="157">
        <f t="shared" si="37"/>
        <v>54780</v>
      </c>
      <c r="BR40" s="61">
        <f t="shared" ref="BR40:BS40" si="680">SUM(BR31,BR39)</f>
        <v>77700</v>
      </c>
      <c r="BS40" s="61">
        <f t="shared" si="680"/>
        <v>0</v>
      </c>
      <c r="BT40" s="157">
        <f t="shared" si="38"/>
        <v>77700</v>
      </c>
      <c r="BU40" s="61">
        <f t="shared" ref="BU40:BV40" si="681">SUM(BU31,BU39)</f>
        <v>93246</v>
      </c>
      <c r="BV40" s="61">
        <f t="shared" si="681"/>
        <v>0</v>
      </c>
      <c r="BW40" s="157">
        <f t="shared" si="39"/>
        <v>93246</v>
      </c>
      <c r="BX40" s="61">
        <f t="shared" ref="BX40:BY40" si="682">SUM(BX31,BX39)</f>
        <v>1736326</v>
      </c>
      <c r="BY40" s="61">
        <f t="shared" si="682"/>
        <v>0</v>
      </c>
      <c r="BZ40" s="157">
        <f t="shared" si="40"/>
        <v>1736326</v>
      </c>
      <c r="CA40" s="62">
        <f t="shared" si="41"/>
        <v>4563685</v>
      </c>
      <c r="CB40" s="61">
        <f t="shared" si="42"/>
        <v>1905</v>
      </c>
      <c r="CC40" s="157">
        <f t="shared" si="42"/>
        <v>4565590</v>
      </c>
      <c r="CD40" s="64">
        <f t="shared" ref="CD40:CE40" si="683">SUM(CD31,CD39)</f>
        <v>880142</v>
      </c>
      <c r="CE40" s="61">
        <f t="shared" si="683"/>
        <v>0</v>
      </c>
      <c r="CF40" s="157">
        <f t="shared" si="43"/>
        <v>880142</v>
      </c>
      <c r="CG40" s="61">
        <f t="shared" ref="CG40:CH40" si="684">SUM(CG31,CG39)</f>
        <v>1089155</v>
      </c>
      <c r="CH40" s="61">
        <f t="shared" si="684"/>
        <v>0</v>
      </c>
      <c r="CI40" s="157">
        <f t="shared" si="44"/>
        <v>1089155</v>
      </c>
      <c r="CJ40" s="61">
        <f t="shared" ref="CJ40:CK40" si="685">SUM(CJ31,CJ39)</f>
        <v>22468</v>
      </c>
      <c r="CK40" s="61">
        <f t="shared" si="685"/>
        <v>0</v>
      </c>
      <c r="CL40" s="157">
        <f t="shared" si="45"/>
        <v>22468</v>
      </c>
      <c r="CM40" s="61">
        <f t="shared" ref="CM40:CN40" si="686">SUM(CM31,CM39)</f>
        <v>15200</v>
      </c>
      <c r="CN40" s="61">
        <f t="shared" si="686"/>
        <v>0</v>
      </c>
      <c r="CO40" s="157">
        <f t="shared" si="46"/>
        <v>15200</v>
      </c>
      <c r="CP40" s="62">
        <f t="shared" si="47"/>
        <v>2006965</v>
      </c>
      <c r="CQ40" s="61">
        <f t="shared" si="151"/>
        <v>0</v>
      </c>
      <c r="CR40" s="157">
        <f t="shared" si="48"/>
        <v>2006965</v>
      </c>
      <c r="CS40" s="64">
        <f t="shared" ref="CS40:CT40" si="687">SUM(CS31,CS39)</f>
        <v>501845</v>
      </c>
      <c r="CT40" s="61">
        <f t="shared" si="687"/>
        <v>0</v>
      </c>
      <c r="CU40" s="157">
        <f t="shared" si="49"/>
        <v>501845</v>
      </c>
      <c r="CV40" s="61">
        <f t="shared" ref="CV40:CW40" si="688">SUM(CV31,CV39)</f>
        <v>123861</v>
      </c>
      <c r="CW40" s="61">
        <f t="shared" si="688"/>
        <v>0</v>
      </c>
      <c r="CX40" s="157">
        <f t="shared" si="50"/>
        <v>123861</v>
      </c>
      <c r="CY40" s="61">
        <f t="shared" ref="CY40:CZ40" si="689">SUM(CY31,CY39)</f>
        <v>332300</v>
      </c>
      <c r="CZ40" s="61">
        <f t="shared" si="689"/>
        <v>0</v>
      </c>
      <c r="DA40" s="157">
        <f t="shared" si="51"/>
        <v>332300</v>
      </c>
      <c r="DB40" s="61">
        <f>SUM(DB31,DB39)</f>
        <v>316655</v>
      </c>
      <c r="DC40" s="61">
        <f>SUM(DC31,DC39)</f>
        <v>0</v>
      </c>
      <c r="DD40" s="157">
        <f t="shared" si="52"/>
        <v>316655</v>
      </c>
      <c r="DE40" s="61">
        <f t="shared" ref="DE40:DF40" si="690">SUM(DE31,DE39)</f>
        <v>120379</v>
      </c>
      <c r="DF40" s="61">
        <f t="shared" si="690"/>
        <v>254145</v>
      </c>
      <c r="DG40" s="157">
        <f t="shared" si="53"/>
        <v>374524</v>
      </c>
      <c r="DH40" s="62">
        <f t="shared" si="54"/>
        <v>1395040</v>
      </c>
      <c r="DI40" s="61">
        <f t="shared" si="55"/>
        <v>254145</v>
      </c>
      <c r="DJ40" s="157">
        <f t="shared" si="55"/>
        <v>1649185</v>
      </c>
      <c r="DK40" s="64">
        <f>SUM(DK31,DK39)</f>
        <v>2540</v>
      </c>
      <c r="DL40" s="61">
        <f>SUM(DL31,DL39)</f>
        <v>0</v>
      </c>
      <c r="DM40" s="157">
        <f t="shared" si="56"/>
        <v>2540</v>
      </c>
      <c r="DN40" s="61">
        <f>SUM(DN31,DN39)</f>
        <v>3498455</v>
      </c>
      <c r="DO40" s="61">
        <f>SUM(DO31,DO39)</f>
        <v>762</v>
      </c>
      <c r="DP40" s="157">
        <f t="shared" si="57"/>
        <v>3499217</v>
      </c>
      <c r="DQ40" s="61">
        <f>SUM(DQ31,DQ39)</f>
        <v>15158</v>
      </c>
      <c r="DR40" s="61">
        <f>SUM(DR31,DR39)</f>
        <v>0</v>
      </c>
      <c r="DS40" s="157">
        <f t="shared" si="58"/>
        <v>15158</v>
      </c>
      <c r="DT40" s="61">
        <f t="shared" si="59"/>
        <v>3516153</v>
      </c>
      <c r="DU40" s="61">
        <f t="shared" si="3"/>
        <v>762</v>
      </c>
      <c r="DV40" s="157">
        <f t="shared" si="3"/>
        <v>3516915</v>
      </c>
      <c r="DW40" s="64">
        <f>SUM(DW31,DW39)</f>
        <v>105000</v>
      </c>
      <c r="DX40" s="61">
        <f>SUM(DX31,DX39)</f>
        <v>0</v>
      </c>
      <c r="DY40" s="157">
        <f t="shared" si="60"/>
        <v>105000</v>
      </c>
      <c r="DZ40" s="61">
        <f>SUM(DZ31,DZ39)</f>
        <v>180500</v>
      </c>
      <c r="EA40" s="61">
        <f>SUM(EA31,EA39)</f>
        <v>0</v>
      </c>
      <c r="EB40" s="157">
        <f t="shared" si="61"/>
        <v>180500</v>
      </c>
      <c r="EC40" s="61">
        <f>SUM(EC31,EC39)</f>
        <v>16800</v>
      </c>
      <c r="ED40" s="61">
        <f>SUM(ED31,ED39)</f>
        <v>0</v>
      </c>
      <c r="EE40" s="157">
        <f t="shared" si="62"/>
        <v>16800</v>
      </c>
      <c r="EF40" s="61">
        <f>SUM(EF31,EF39)</f>
        <v>9936</v>
      </c>
      <c r="EG40" s="61">
        <f>SUM(EG31,EG39)</f>
        <v>0</v>
      </c>
      <c r="EH40" s="157">
        <f t="shared" si="63"/>
        <v>9936</v>
      </c>
      <c r="EI40" s="61">
        <f>SUM(EI31,EI39)</f>
        <v>21000</v>
      </c>
      <c r="EJ40" s="61">
        <f>SUM(EJ31,EJ39)</f>
        <v>0</v>
      </c>
      <c r="EK40" s="157">
        <f t="shared" si="64"/>
        <v>21000</v>
      </c>
      <c r="EL40" s="62">
        <f t="shared" si="65"/>
        <v>333236</v>
      </c>
      <c r="EM40" s="61">
        <f t="shared" si="66"/>
        <v>0</v>
      </c>
      <c r="EN40" s="157">
        <f t="shared" si="67"/>
        <v>333236</v>
      </c>
      <c r="EO40" s="64">
        <f t="shared" ref="EO40:EP40" si="691">SUM(EO31,EO39)</f>
        <v>74535</v>
      </c>
      <c r="EP40" s="61">
        <f t="shared" si="691"/>
        <v>0</v>
      </c>
      <c r="EQ40" s="157">
        <f t="shared" si="68"/>
        <v>74535</v>
      </c>
      <c r="ER40" s="61">
        <f>SUM(ER31,ER39)</f>
        <v>2000</v>
      </c>
      <c r="ES40" s="61">
        <f>SUM(ES31,ES39)</f>
        <v>0</v>
      </c>
      <c r="ET40" s="157">
        <f t="shared" si="69"/>
        <v>2000</v>
      </c>
      <c r="EU40" s="61">
        <f>SUM(EU31,EU39)</f>
        <v>84593</v>
      </c>
      <c r="EV40" s="61">
        <f>SUM(EV31,EV39)</f>
        <v>0</v>
      </c>
      <c r="EW40" s="157">
        <f t="shared" si="70"/>
        <v>84593</v>
      </c>
      <c r="EX40" s="61">
        <f t="shared" ref="EX40:EY40" si="692">SUM(EX31,EX39)</f>
        <v>231991</v>
      </c>
      <c r="EY40" s="61">
        <f t="shared" si="692"/>
        <v>-184</v>
      </c>
      <c r="EZ40" s="157">
        <f t="shared" si="71"/>
        <v>231807</v>
      </c>
      <c r="FA40" s="62">
        <f t="shared" si="72"/>
        <v>393119</v>
      </c>
      <c r="FB40" s="61">
        <f t="shared" si="73"/>
        <v>-184</v>
      </c>
      <c r="FC40" s="157">
        <f t="shared" si="74"/>
        <v>392935</v>
      </c>
      <c r="FD40" s="64">
        <f>SUM(FD31,FD39)</f>
        <v>12809</v>
      </c>
      <c r="FE40" s="61">
        <f>SUM(FE31,FE39)</f>
        <v>0</v>
      </c>
      <c r="FF40" s="157">
        <f t="shared" si="75"/>
        <v>12809</v>
      </c>
      <c r="FG40" s="61">
        <f t="shared" si="76"/>
        <v>12809</v>
      </c>
      <c r="FH40" s="61">
        <f t="shared" si="76"/>
        <v>0</v>
      </c>
      <c r="FI40" s="157">
        <f t="shared" si="77"/>
        <v>12809</v>
      </c>
      <c r="FJ40" s="64">
        <f>SUM(FJ31,FJ39)</f>
        <v>220000</v>
      </c>
      <c r="FK40" s="61">
        <f>SUM(FK31,FK39)</f>
        <v>0</v>
      </c>
      <c r="FL40" s="157">
        <f t="shared" si="78"/>
        <v>220000</v>
      </c>
      <c r="FM40" s="62">
        <f t="shared" si="79"/>
        <v>220000</v>
      </c>
      <c r="FN40" s="61">
        <f t="shared" si="80"/>
        <v>0</v>
      </c>
      <c r="FO40" s="61">
        <f t="shared" si="81"/>
        <v>220000</v>
      </c>
      <c r="FP40" s="62">
        <f t="shared" si="608"/>
        <v>12441007</v>
      </c>
      <c r="FQ40" s="61">
        <f t="shared" si="608"/>
        <v>256628</v>
      </c>
      <c r="FR40" s="157">
        <f t="shared" si="590"/>
        <v>12697635</v>
      </c>
      <c r="FS40" s="64">
        <f t="shared" ref="FS40:FT40" si="693">SUM(FS31,FS39)</f>
        <v>383045</v>
      </c>
      <c r="FT40" s="61">
        <f t="shared" si="693"/>
        <v>184</v>
      </c>
      <c r="FU40" s="157">
        <f t="shared" si="82"/>
        <v>383229</v>
      </c>
      <c r="FV40" s="61">
        <f>SUM(FV31,FV39)</f>
        <v>85614</v>
      </c>
      <c r="FW40" s="61">
        <f>SUM(FW31,FW39)</f>
        <v>0</v>
      </c>
      <c r="FX40" s="157">
        <f t="shared" si="83"/>
        <v>85614</v>
      </c>
      <c r="FY40" s="61">
        <f>SUM(FY31,FY39)</f>
        <v>0</v>
      </c>
      <c r="FZ40" s="61">
        <f>SUM(FZ31,FZ39)</f>
        <v>0</v>
      </c>
      <c r="GA40" s="157">
        <f t="shared" si="84"/>
        <v>0</v>
      </c>
      <c r="GB40" s="61">
        <f>SUM(GB31,GB39)</f>
        <v>536534</v>
      </c>
      <c r="GC40" s="61">
        <f>SUM(GC31,GC39)</f>
        <v>0</v>
      </c>
      <c r="GD40" s="157">
        <f t="shared" si="85"/>
        <v>536534</v>
      </c>
      <c r="GE40" s="61">
        <f>SUM(GE31,GE39)</f>
        <v>52178</v>
      </c>
      <c r="GF40" s="61">
        <f>SUM(GF31,GF39)</f>
        <v>29900</v>
      </c>
      <c r="GG40" s="157">
        <f t="shared" si="86"/>
        <v>82078</v>
      </c>
      <c r="GH40" s="61">
        <f t="shared" si="87"/>
        <v>1057371</v>
      </c>
      <c r="GI40" s="61">
        <f t="shared" si="88"/>
        <v>30084</v>
      </c>
      <c r="GJ40" s="157">
        <f t="shared" si="89"/>
        <v>1087455</v>
      </c>
      <c r="GK40" s="64">
        <f>SUM(GK31,GK39)</f>
        <v>10612665</v>
      </c>
      <c r="GL40" s="61">
        <f>SUM(GL31,GL39)</f>
        <v>8533</v>
      </c>
      <c r="GM40" s="157">
        <f t="shared" si="90"/>
        <v>10621198</v>
      </c>
      <c r="GN40" s="62">
        <f t="shared" si="91"/>
        <v>10612665</v>
      </c>
      <c r="GO40" s="61">
        <f t="shared" si="92"/>
        <v>8533</v>
      </c>
      <c r="GP40" s="157">
        <f t="shared" si="93"/>
        <v>10621198</v>
      </c>
      <c r="GQ40" s="64">
        <f>SUM(GQ31,GQ39)</f>
        <v>6216</v>
      </c>
      <c r="GR40" s="61">
        <f>SUM(GR31,GR39)</f>
        <v>0</v>
      </c>
      <c r="GS40" s="157">
        <f t="shared" si="94"/>
        <v>6216</v>
      </c>
      <c r="GT40" s="61">
        <f>SUM(GT31,GT39)</f>
        <v>4050742</v>
      </c>
      <c r="GU40" s="61">
        <f>SUM(GU31,GU39)</f>
        <v>4298</v>
      </c>
      <c r="GV40" s="157">
        <f t="shared" si="95"/>
        <v>4055040</v>
      </c>
      <c r="GW40" s="62">
        <f t="shared" si="96"/>
        <v>4056958</v>
      </c>
      <c r="GX40" s="61">
        <f t="shared" si="97"/>
        <v>4298</v>
      </c>
      <c r="GY40" s="157">
        <f t="shared" si="98"/>
        <v>4061256</v>
      </c>
      <c r="GZ40" s="64">
        <f t="shared" ref="GZ40" si="694">SUM(GZ31,GZ39)</f>
        <v>0</v>
      </c>
      <c r="HA40" s="61">
        <f>SUM(HA31,HA39)</f>
        <v>0</v>
      </c>
      <c r="HB40" s="157">
        <f t="shared" si="99"/>
        <v>0</v>
      </c>
      <c r="HC40" s="61">
        <f t="shared" ref="HC40" si="695">SUM(HC31,HC39)</f>
        <v>439944</v>
      </c>
      <c r="HD40" s="61">
        <f>SUM(HD31,HD39)</f>
        <v>945627</v>
      </c>
      <c r="HE40" s="157">
        <f t="shared" si="100"/>
        <v>1385571</v>
      </c>
      <c r="HF40" s="62">
        <f t="shared" si="101"/>
        <v>439944</v>
      </c>
      <c r="HG40" s="61">
        <f t="shared" si="102"/>
        <v>945627</v>
      </c>
      <c r="HH40" s="157">
        <f t="shared" si="103"/>
        <v>1385571</v>
      </c>
      <c r="HI40" s="64">
        <f t="shared" ref="HI40" si="696">SUM(HI31,HI39)</f>
        <v>627560</v>
      </c>
      <c r="HJ40" s="61">
        <f t="shared" ref="HJ40:IW40" si="697">SUM(HJ31,HJ39)</f>
        <v>228434</v>
      </c>
      <c r="HK40" s="157">
        <f t="shared" si="104"/>
        <v>855994</v>
      </c>
      <c r="HL40" s="61">
        <f t="shared" ref="HL40" si="698">SUM(HL31,HL39)</f>
        <v>8000</v>
      </c>
      <c r="HM40" s="61">
        <f t="shared" si="697"/>
        <v>0</v>
      </c>
      <c r="HN40" s="157">
        <f t="shared" si="105"/>
        <v>8000</v>
      </c>
      <c r="HO40" s="62">
        <f t="shared" si="106"/>
        <v>635560</v>
      </c>
      <c r="HP40" s="61">
        <f t="shared" si="107"/>
        <v>228434</v>
      </c>
      <c r="HQ40" s="157">
        <f t="shared" si="108"/>
        <v>863994</v>
      </c>
      <c r="HR40" s="64">
        <f t="shared" ref="HR40:HS40" si="699">SUM(HR31,HR39)</f>
        <v>0</v>
      </c>
      <c r="HS40" s="61">
        <f t="shared" si="699"/>
        <v>0</v>
      </c>
      <c r="HT40" s="157">
        <f t="shared" si="109"/>
        <v>0</v>
      </c>
      <c r="HU40" s="62">
        <f t="shared" si="110"/>
        <v>0</v>
      </c>
      <c r="HV40" s="61">
        <f t="shared" si="111"/>
        <v>0</v>
      </c>
      <c r="HW40" s="61">
        <f t="shared" si="112"/>
        <v>0</v>
      </c>
      <c r="HX40" s="62">
        <f t="shared" si="113"/>
        <v>16802498</v>
      </c>
      <c r="HY40" s="61">
        <f t="shared" si="5"/>
        <v>1216976</v>
      </c>
      <c r="HZ40" s="157">
        <f t="shared" si="5"/>
        <v>18019474</v>
      </c>
      <c r="IA40" s="64">
        <f t="shared" ref="IA40" si="700">SUM(IA31,IA39)</f>
        <v>300000</v>
      </c>
      <c r="IB40" s="61">
        <f t="shared" si="697"/>
        <v>0</v>
      </c>
      <c r="IC40" s="157">
        <f t="shared" si="114"/>
        <v>300000</v>
      </c>
      <c r="ID40" s="61">
        <f t="shared" ref="ID40" si="701">SUM(ID31,ID39)</f>
        <v>3026832</v>
      </c>
      <c r="IE40" s="61">
        <f t="shared" si="697"/>
        <v>-1245170</v>
      </c>
      <c r="IF40" s="157">
        <f t="shared" si="115"/>
        <v>1781662</v>
      </c>
      <c r="IG40" s="61">
        <f t="shared" ref="IG40" si="702">SUM(IG31,IG39)</f>
        <v>200000</v>
      </c>
      <c r="IH40" s="61">
        <f t="shared" si="697"/>
        <v>0</v>
      </c>
      <c r="II40" s="157">
        <f t="shared" si="116"/>
        <v>200000</v>
      </c>
      <c r="IJ40" s="62">
        <f t="shared" si="117"/>
        <v>3226832</v>
      </c>
      <c r="IK40" s="61">
        <f t="shared" si="118"/>
        <v>-1245170</v>
      </c>
      <c r="IL40" s="157">
        <f t="shared" si="119"/>
        <v>1981662</v>
      </c>
      <c r="IM40" s="64">
        <f t="shared" ref="IM40" si="703">SUM(IM31,IM39)</f>
        <v>70900</v>
      </c>
      <c r="IN40" s="61">
        <f t="shared" si="697"/>
        <v>0</v>
      </c>
      <c r="IO40" s="157">
        <f t="shared" si="120"/>
        <v>70900</v>
      </c>
      <c r="IP40" s="61">
        <f t="shared" ref="IP40" si="704">SUM(IP31,IP39)</f>
        <v>18000</v>
      </c>
      <c r="IQ40" s="61">
        <f t="shared" si="697"/>
        <v>0</v>
      </c>
      <c r="IR40" s="157">
        <f t="shared" si="121"/>
        <v>18000</v>
      </c>
      <c r="IS40" s="61">
        <f t="shared" ref="IS40" si="705">SUM(IS31,IS39)</f>
        <v>1039062</v>
      </c>
      <c r="IT40" s="61">
        <f t="shared" si="697"/>
        <v>-228434</v>
      </c>
      <c r="IU40" s="157">
        <f t="shared" si="122"/>
        <v>810628</v>
      </c>
      <c r="IV40" s="61">
        <f t="shared" ref="IV40" si="706">SUM(IV31,IV39)</f>
        <v>39000</v>
      </c>
      <c r="IW40" s="61">
        <f t="shared" si="697"/>
        <v>0</v>
      </c>
      <c r="IX40" s="157">
        <f t="shared" si="123"/>
        <v>39000</v>
      </c>
      <c r="IY40" s="61">
        <f t="shared" si="124"/>
        <v>1166962</v>
      </c>
      <c r="IZ40" s="61">
        <f t="shared" si="124"/>
        <v>-228434</v>
      </c>
      <c r="JA40" s="61">
        <f t="shared" si="125"/>
        <v>938528</v>
      </c>
      <c r="JB40" s="62">
        <f t="shared" si="126"/>
        <v>4693794</v>
      </c>
      <c r="JC40" s="61">
        <f t="shared" si="127"/>
        <v>-1473604</v>
      </c>
      <c r="JD40" s="157">
        <f t="shared" si="128"/>
        <v>3220190</v>
      </c>
      <c r="JE40" s="64">
        <f t="shared" ref="JE40" si="707">SUM(JE31,JE39)</f>
        <v>0</v>
      </c>
      <c r="JF40" s="61">
        <f t="shared" ref="JF40:KA40" si="708">SUM(JF31,JF39)</f>
        <v>0</v>
      </c>
      <c r="JG40" s="157">
        <f t="shared" si="129"/>
        <v>0</v>
      </c>
      <c r="JH40" s="61">
        <f t="shared" ref="JH40" si="709">SUM(JH31,JH39)</f>
        <v>0</v>
      </c>
      <c r="JI40" s="61">
        <f t="shared" si="708"/>
        <v>0</v>
      </c>
      <c r="JJ40" s="157">
        <f t="shared" si="130"/>
        <v>0</v>
      </c>
      <c r="JK40" s="61">
        <f t="shared" ref="JK40" si="710">SUM(JK31,JK39)</f>
        <v>0</v>
      </c>
      <c r="JL40" s="61">
        <f t="shared" si="708"/>
        <v>0</v>
      </c>
      <c r="JM40" s="157">
        <f t="shared" si="131"/>
        <v>0</v>
      </c>
      <c r="JN40" s="62">
        <f t="shared" ref="JN40" si="711">SUM(JN31,JN39)</f>
        <v>0</v>
      </c>
      <c r="JO40" s="61">
        <f t="shared" si="708"/>
        <v>0</v>
      </c>
      <c r="JP40" s="157">
        <f t="shared" si="132"/>
        <v>0</v>
      </c>
      <c r="JQ40" s="62">
        <f t="shared" ref="JQ40" si="712">SUM(JQ31,JQ39)</f>
        <v>0</v>
      </c>
      <c r="JR40" s="61">
        <f t="shared" si="708"/>
        <v>0</v>
      </c>
      <c r="JS40" s="157">
        <f t="shared" si="133"/>
        <v>0</v>
      </c>
      <c r="JT40" s="62">
        <f t="shared" si="134"/>
        <v>0</v>
      </c>
      <c r="JU40" s="61">
        <f t="shared" si="135"/>
        <v>0</v>
      </c>
      <c r="JV40" s="157">
        <f t="shared" si="136"/>
        <v>0</v>
      </c>
      <c r="JW40" s="64">
        <f t="shared" ref="JW40" si="713">SUM(JW31,JW39)</f>
        <v>0</v>
      </c>
      <c r="JX40" s="61">
        <f t="shared" si="708"/>
        <v>0</v>
      </c>
      <c r="JY40" s="157">
        <f t="shared" si="137"/>
        <v>0</v>
      </c>
      <c r="JZ40" s="61">
        <f t="shared" ref="JZ40" si="714">SUM(JZ31,JZ39)</f>
        <v>0</v>
      </c>
      <c r="KA40" s="61">
        <f t="shared" si="708"/>
        <v>0</v>
      </c>
      <c r="KB40" s="157">
        <f t="shared" si="138"/>
        <v>0</v>
      </c>
      <c r="KC40" s="62">
        <f t="shared" si="139"/>
        <v>0</v>
      </c>
      <c r="KD40" s="61">
        <f t="shared" si="6"/>
        <v>0</v>
      </c>
      <c r="KE40" s="61">
        <f t="shared" si="6"/>
        <v>0</v>
      </c>
      <c r="KF40" s="62">
        <f t="shared" si="609"/>
        <v>0</v>
      </c>
      <c r="KG40" s="61">
        <f t="shared" si="609"/>
        <v>0</v>
      </c>
      <c r="KH40" s="157">
        <f t="shared" si="606"/>
        <v>0</v>
      </c>
      <c r="KI40" s="171">
        <f>SUM(KI31,KI39)</f>
        <v>15520</v>
      </c>
      <c r="KJ40" s="63">
        <f>SUM(KJ31,KJ39)</f>
        <v>0</v>
      </c>
      <c r="KK40" s="157">
        <f t="shared" si="140"/>
        <v>15520</v>
      </c>
      <c r="KL40" s="141">
        <f>SUM(KL31,KL39)</f>
        <v>0</v>
      </c>
      <c r="KM40" s="63">
        <f>SUM(KM31,KM39)</f>
        <v>0</v>
      </c>
      <c r="KN40" s="157">
        <f t="shared" si="141"/>
        <v>0</v>
      </c>
      <c r="KO40" s="121">
        <f>SUM(KO31,KO39)</f>
        <v>157940</v>
      </c>
      <c r="KP40" s="63">
        <f>SUM(KP31,KP39)</f>
        <v>0</v>
      </c>
      <c r="KQ40" s="157">
        <f t="shared" si="142"/>
        <v>157940</v>
      </c>
      <c r="KR40" s="121">
        <f t="shared" si="143"/>
        <v>173460</v>
      </c>
      <c r="KS40" s="63">
        <f t="shared" si="144"/>
        <v>0</v>
      </c>
      <c r="KT40" s="63">
        <f t="shared" si="145"/>
        <v>173460</v>
      </c>
      <c r="KU40" s="121">
        <f>SUM(KU31,KU39)</f>
        <v>0</v>
      </c>
      <c r="KV40" s="63">
        <f>SUM(KV31,KV39)</f>
        <v>0</v>
      </c>
      <c r="KW40" s="157">
        <f t="shared" si="146"/>
        <v>0</v>
      </c>
      <c r="KX40" s="121">
        <f>SUM(KX31,KX39)</f>
        <v>8328</v>
      </c>
      <c r="KY40" s="63">
        <f>SUM(KY31,KY39)</f>
        <v>0</v>
      </c>
      <c r="KZ40" s="157">
        <f t="shared" si="147"/>
        <v>8328</v>
      </c>
      <c r="LA40" s="121">
        <f t="shared" si="148"/>
        <v>8328</v>
      </c>
      <c r="LB40" s="63">
        <f t="shared" si="149"/>
        <v>0</v>
      </c>
      <c r="LC40" s="180">
        <f t="shared" si="150"/>
        <v>8328</v>
      </c>
      <c r="LD40" s="121">
        <f t="shared" si="8"/>
        <v>181788</v>
      </c>
      <c r="LE40" s="63">
        <f t="shared" si="9"/>
        <v>0</v>
      </c>
      <c r="LF40" s="63">
        <f t="shared" si="9"/>
        <v>181788</v>
      </c>
      <c r="LG40" s="62">
        <f t="shared" si="10"/>
        <v>34119087</v>
      </c>
      <c r="LH40" s="61">
        <f t="shared" si="11"/>
        <v>0</v>
      </c>
      <c r="LI40" s="61">
        <f t="shared" si="11"/>
        <v>34119087</v>
      </c>
      <c r="LJ40" s="55">
        <f t="shared" si="12"/>
        <v>46038834</v>
      </c>
      <c r="LK40" s="61">
        <f t="shared" si="13"/>
        <v>8533</v>
      </c>
      <c r="LL40" s="157">
        <f t="shared" si="13"/>
        <v>46047367</v>
      </c>
      <c r="LM40" s="64"/>
    </row>
    <row r="41" spans="1:325" s="66" customFormat="1" ht="17.25" thickTop="1" thickBot="1" x14ac:dyDescent="0.3">
      <c r="A41" s="7"/>
      <c r="B41" s="8"/>
      <c r="C41" s="65" t="s">
        <v>228</v>
      </c>
      <c r="F41" s="158"/>
      <c r="G41" s="69"/>
      <c r="I41" s="158"/>
      <c r="L41" s="158"/>
      <c r="O41" s="158"/>
      <c r="R41" s="158"/>
      <c r="U41" s="158"/>
      <c r="X41" s="158"/>
      <c r="AA41" s="158"/>
      <c r="AD41" s="158"/>
      <c r="AE41" s="69"/>
      <c r="AG41" s="158"/>
      <c r="AJ41" s="158"/>
      <c r="AK41" s="69"/>
      <c r="AM41" s="158"/>
      <c r="AP41" s="158"/>
      <c r="AQ41" s="69"/>
      <c r="AS41" s="158"/>
      <c r="AV41" s="158"/>
      <c r="AY41" s="158"/>
      <c r="BB41" s="158"/>
      <c r="BC41" s="69"/>
      <c r="BE41" s="158"/>
      <c r="BH41" s="158"/>
      <c r="BK41" s="158"/>
      <c r="BN41" s="158"/>
      <c r="BQ41" s="158"/>
      <c r="BT41" s="158"/>
      <c r="BW41" s="158"/>
      <c r="BZ41" s="158"/>
      <c r="CA41" s="67"/>
      <c r="CC41" s="158"/>
      <c r="CD41" s="69"/>
      <c r="CF41" s="158"/>
      <c r="CI41" s="158"/>
      <c r="CL41" s="158"/>
      <c r="CO41" s="158"/>
      <c r="CP41" s="67"/>
      <c r="CR41" s="158"/>
      <c r="CS41" s="69"/>
      <c r="CU41" s="158"/>
      <c r="CX41" s="158"/>
      <c r="DA41" s="158"/>
      <c r="DD41" s="158"/>
      <c r="DG41" s="158"/>
      <c r="DH41" s="67"/>
      <c r="DJ41" s="158"/>
      <c r="DK41" s="69"/>
      <c r="DM41" s="158"/>
      <c r="DP41" s="158"/>
      <c r="DS41" s="158"/>
      <c r="DV41" s="158"/>
      <c r="DW41" s="69"/>
      <c r="DY41" s="158"/>
      <c r="EB41" s="158"/>
      <c r="EE41" s="158"/>
      <c r="EH41" s="158"/>
      <c r="EK41" s="158"/>
      <c r="EL41" s="67"/>
      <c r="EN41" s="158"/>
      <c r="EO41" s="69"/>
      <c r="EQ41" s="158"/>
      <c r="ET41" s="158"/>
      <c r="EW41" s="158"/>
      <c r="EZ41" s="158"/>
      <c r="FA41" s="67"/>
      <c r="FC41" s="158"/>
      <c r="FD41" s="69"/>
      <c r="FF41" s="158"/>
      <c r="FG41" s="67"/>
      <c r="FI41" s="158"/>
      <c r="FJ41" s="69"/>
      <c r="FL41" s="158"/>
      <c r="FM41" s="67"/>
      <c r="FP41" s="67"/>
      <c r="FR41" s="158"/>
      <c r="FS41" s="69"/>
      <c r="FU41" s="158"/>
      <c r="FX41" s="158"/>
      <c r="GA41" s="158"/>
      <c r="GD41" s="158"/>
      <c r="GG41" s="158"/>
      <c r="GJ41" s="158"/>
      <c r="GK41" s="69"/>
      <c r="GM41" s="158"/>
      <c r="GN41" s="67"/>
      <c r="GP41" s="158"/>
      <c r="GQ41" s="69"/>
      <c r="GS41" s="158"/>
      <c r="GV41" s="158"/>
      <c r="GW41" s="67"/>
      <c r="GY41" s="158">
        <f t="shared" si="98"/>
        <v>0</v>
      </c>
      <c r="GZ41" s="164"/>
      <c r="HB41" s="158"/>
      <c r="HE41" s="158"/>
      <c r="HF41" s="67"/>
      <c r="HH41" s="158">
        <f t="shared" si="103"/>
        <v>0</v>
      </c>
      <c r="HI41" s="69"/>
      <c r="HK41" s="158"/>
      <c r="HN41" s="158"/>
      <c r="HO41" s="67"/>
      <c r="HQ41" s="158"/>
      <c r="HR41" s="69"/>
      <c r="HT41" s="158"/>
      <c r="HU41" s="67"/>
      <c r="HX41" s="67"/>
      <c r="HZ41" s="158"/>
      <c r="IA41" s="164"/>
      <c r="IC41" s="158"/>
      <c r="IF41" s="158"/>
      <c r="IG41" s="67"/>
      <c r="II41" s="158"/>
      <c r="IJ41" s="67"/>
      <c r="IL41" s="158"/>
      <c r="IM41" s="164"/>
      <c r="IO41" s="158"/>
      <c r="IP41" s="67"/>
      <c r="IR41" s="158"/>
      <c r="IS41" s="67"/>
      <c r="IU41" s="158"/>
      <c r="IV41" s="67"/>
      <c r="IX41" s="158"/>
      <c r="JA41" s="66">
        <f t="shared" si="125"/>
        <v>0</v>
      </c>
      <c r="JB41" s="67"/>
      <c r="JD41" s="158">
        <f t="shared" si="128"/>
        <v>0</v>
      </c>
      <c r="JE41" s="69"/>
      <c r="JG41" s="158"/>
      <c r="JJ41" s="158"/>
      <c r="JM41" s="158"/>
      <c r="JN41" s="67"/>
      <c r="JP41" s="158"/>
      <c r="JQ41" s="67"/>
      <c r="JS41" s="158"/>
      <c r="JT41" s="67"/>
      <c r="JV41" s="158"/>
      <c r="JW41" s="69"/>
      <c r="JY41" s="158"/>
      <c r="KB41" s="158"/>
      <c r="KC41" s="67"/>
      <c r="KF41" s="67"/>
      <c r="KH41" s="158">
        <f t="shared" si="606"/>
        <v>0</v>
      </c>
      <c r="KI41" s="172"/>
      <c r="KJ41" s="68"/>
      <c r="KK41" s="158"/>
      <c r="KL41" s="122"/>
      <c r="KM41" s="68"/>
      <c r="KN41" s="158"/>
      <c r="KO41" s="122"/>
      <c r="KP41" s="68"/>
      <c r="KQ41" s="158"/>
      <c r="KR41" s="122"/>
      <c r="KS41" s="68"/>
      <c r="KT41" s="68"/>
      <c r="KU41" s="122"/>
      <c r="KV41" s="68"/>
      <c r="KW41" s="158"/>
      <c r="KX41" s="122"/>
      <c r="KY41" s="68"/>
      <c r="KZ41" s="158"/>
      <c r="LA41" s="122"/>
      <c r="LB41" s="68"/>
      <c r="LC41" s="181"/>
      <c r="LD41" s="122"/>
      <c r="LE41" s="68"/>
      <c r="LF41" s="68"/>
      <c r="LG41" s="67"/>
      <c r="LJ41" s="67"/>
      <c r="LL41" s="158"/>
      <c r="LM41" s="69"/>
    </row>
    <row r="42" spans="1:325" s="21" customFormat="1" ht="16.5" thickBot="1" x14ac:dyDescent="0.3">
      <c r="A42" s="18">
        <v>32</v>
      </c>
      <c r="B42" s="19" t="s">
        <v>203</v>
      </c>
      <c r="C42" s="70" t="s">
        <v>229</v>
      </c>
      <c r="D42" s="21">
        <v>503083</v>
      </c>
      <c r="F42" s="152">
        <f t="shared" si="14"/>
        <v>503083</v>
      </c>
      <c r="G42" s="24"/>
      <c r="I42" s="152">
        <f t="shared" si="15"/>
        <v>0</v>
      </c>
      <c r="L42" s="152">
        <f t="shared" si="16"/>
        <v>0</v>
      </c>
      <c r="O42" s="152">
        <f t="shared" si="17"/>
        <v>0</v>
      </c>
      <c r="R42" s="152">
        <f t="shared" si="18"/>
        <v>0</v>
      </c>
      <c r="U42" s="152">
        <f t="shared" si="19"/>
        <v>0</v>
      </c>
      <c r="X42" s="152">
        <f t="shared" si="20"/>
        <v>0</v>
      </c>
      <c r="AA42" s="152">
        <f t="shared" si="21"/>
        <v>0</v>
      </c>
      <c r="AB42" s="21">
        <f t="shared" ref="AB42:AC68" si="715">SUM(G42,J42,M42,P42,S42,V42,Y42)</f>
        <v>0</v>
      </c>
      <c r="AC42" s="21">
        <f t="shared" si="715"/>
        <v>0</v>
      </c>
      <c r="AD42" s="152">
        <f t="shared" si="578"/>
        <v>0</v>
      </c>
      <c r="AE42" s="24"/>
      <c r="AG42" s="152">
        <f t="shared" si="22"/>
        <v>0</v>
      </c>
      <c r="AH42" s="21">
        <f t="shared" si="23"/>
        <v>503083</v>
      </c>
      <c r="AI42" s="21">
        <f t="shared" si="23"/>
        <v>0</v>
      </c>
      <c r="AJ42" s="152">
        <f t="shared" si="24"/>
        <v>503083</v>
      </c>
      <c r="AK42" s="24"/>
      <c r="AM42" s="152">
        <f t="shared" si="25"/>
        <v>0</v>
      </c>
      <c r="AP42" s="152">
        <f t="shared" si="26"/>
        <v>0</v>
      </c>
      <c r="AQ42" s="24"/>
      <c r="AS42" s="152">
        <f t="shared" si="27"/>
        <v>0</v>
      </c>
      <c r="AV42" s="152">
        <f t="shared" si="28"/>
        <v>0</v>
      </c>
      <c r="AY42" s="152">
        <f t="shared" si="29"/>
        <v>0</v>
      </c>
      <c r="AZ42" s="21">
        <f t="shared" si="30"/>
        <v>0</v>
      </c>
      <c r="BA42" s="21">
        <f t="shared" si="31"/>
        <v>0</v>
      </c>
      <c r="BB42" s="152">
        <f t="shared" si="32"/>
        <v>0</v>
      </c>
      <c r="BC42" s="24"/>
      <c r="BE42" s="152">
        <f t="shared" si="33"/>
        <v>0</v>
      </c>
      <c r="BH42" s="152">
        <f t="shared" si="34"/>
        <v>0</v>
      </c>
      <c r="BK42" s="152">
        <f t="shared" si="35"/>
        <v>0</v>
      </c>
      <c r="BN42" s="152">
        <f t="shared" si="36"/>
        <v>0</v>
      </c>
      <c r="BQ42" s="152">
        <f t="shared" si="37"/>
        <v>0</v>
      </c>
      <c r="BT42" s="152">
        <f t="shared" si="38"/>
        <v>0</v>
      </c>
      <c r="BW42" s="152">
        <f t="shared" si="39"/>
        <v>0</v>
      </c>
      <c r="BZ42" s="152">
        <f t="shared" si="40"/>
        <v>0</v>
      </c>
      <c r="CA42" s="22">
        <f t="shared" si="41"/>
        <v>0</v>
      </c>
      <c r="CB42" s="21">
        <f t="shared" si="42"/>
        <v>0</v>
      </c>
      <c r="CC42" s="152">
        <f t="shared" si="42"/>
        <v>0</v>
      </c>
      <c r="CD42" s="24"/>
      <c r="CF42" s="152">
        <f t="shared" si="43"/>
        <v>0</v>
      </c>
      <c r="CI42" s="152">
        <f t="shared" si="44"/>
        <v>0</v>
      </c>
      <c r="CL42" s="152">
        <f t="shared" si="45"/>
        <v>0</v>
      </c>
      <c r="CO42" s="152">
        <f t="shared" si="46"/>
        <v>0</v>
      </c>
      <c r="CP42" s="22">
        <f t="shared" si="47"/>
        <v>0</v>
      </c>
      <c r="CQ42" s="21">
        <f t="shared" si="151"/>
        <v>0</v>
      </c>
      <c r="CR42" s="152">
        <f t="shared" si="48"/>
        <v>0</v>
      </c>
      <c r="CS42" s="24"/>
      <c r="CU42" s="152">
        <f t="shared" si="49"/>
        <v>0</v>
      </c>
      <c r="CX42" s="152">
        <f t="shared" si="50"/>
        <v>0</v>
      </c>
      <c r="DA42" s="152">
        <f t="shared" si="51"/>
        <v>0</v>
      </c>
      <c r="DD42" s="152">
        <f t="shared" si="52"/>
        <v>0</v>
      </c>
      <c r="DG42" s="152">
        <f t="shared" si="53"/>
        <v>0</v>
      </c>
      <c r="DH42" s="22">
        <f t="shared" si="54"/>
        <v>0</v>
      </c>
      <c r="DI42" s="21">
        <f t="shared" si="55"/>
        <v>0</v>
      </c>
      <c r="DJ42" s="152">
        <f t="shared" si="55"/>
        <v>0</v>
      </c>
      <c r="DK42" s="24"/>
      <c r="DM42" s="152">
        <f t="shared" si="56"/>
        <v>0</v>
      </c>
      <c r="DP42" s="152">
        <f t="shared" si="57"/>
        <v>0</v>
      </c>
      <c r="DS42" s="152">
        <f t="shared" si="58"/>
        <v>0</v>
      </c>
      <c r="DT42" s="21">
        <f t="shared" ref="DT42:DT78" si="716">SUM(DK42,DN42,DQ42)</f>
        <v>0</v>
      </c>
      <c r="DU42" s="21">
        <f t="shared" ref="DU42:DU78" si="717">SUM(DL42,DO42,DR42)</f>
        <v>0</v>
      </c>
      <c r="DV42" s="152">
        <f t="shared" ref="DV42:DV78" si="718">SUM(DM42,DP42,DS42)</f>
        <v>0</v>
      </c>
      <c r="DW42" s="24"/>
      <c r="DY42" s="152">
        <f t="shared" si="60"/>
        <v>0</v>
      </c>
      <c r="EB42" s="152">
        <f t="shared" si="61"/>
        <v>0</v>
      </c>
      <c r="EE42" s="152">
        <f t="shared" si="62"/>
        <v>0</v>
      </c>
      <c r="EH42" s="152">
        <f t="shared" si="63"/>
        <v>0</v>
      </c>
      <c r="EK42" s="152">
        <f t="shared" si="64"/>
        <v>0</v>
      </c>
      <c r="EL42" s="22">
        <f t="shared" ref="EL42:EL78" si="719">SUM(DW42,DZ42,EC42,EF42,EI42)</f>
        <v>0</v>
      </c>
      <c r="EM42" s="21">
        <f t="shared" ref="EM42:EM78" si="720">SUM(DX42,EA42,ED42,EG42,EJ42)</f>
        <v>0</v>
      </c>
      <c r="EN42" s="152">
        <f t="shared" si="67"/>
        <v>0</v>
      </c>
      <c r="EO42" s="24"/>
      <c r="EQ42" s="152">
        <f t="shared" si="68"/>
        <v>0</v>
      </c>
      <c r="ET42" s="152">
        <f t="shared" si="69"/>
        <v>0</v>
      </c>
      <c r="EW42" s="152">
        <f t="shared" si="70"/>
        <v>0</v>
      </c>
      <c r="EZ42" s="152">
        <f t="shared" si="71"/>
        <v>0</v>
      </c>
      <c r="FA42" s="22">
        <f t="shared" ref="FA42:FA78" si="721">SUM(EO42,ER42,EU42,EX42)</f>
        <v>0</v>
      </c>
      <c r="FB42" s="21">
        <f t="shared" ref="FB42:FB78" si="722">SUM(EP42,ES42,EV42,EY42)</f>
        <v>0</v>
      </c>
      <c r="FC42" s="152">
        <f t="shared" si="74"/>
        <v>0</v>
      </c>
      <c r="FD42" s="24"/>
      <c r="FF42" s="152">
        <f t="shared" si="75"/>
        <v>0</v>
      </c>
      <c r="FG42" s="22">
        <f t="shared" ref="FG42:FG78" si="723">SUM(FD42)</f>
        <v>0</v>
      </c>
      <c r="FH42" s="21">
        <f t="shared" si="76"/>
        <v>0</v>
      </c>
      <c r="FI42" s="152">
        <f t="shared" si="77"/>
        <v>0</v>
      </c>
      <c r="FJ42" s="24"/>
      <c r="FL42" s="152">
        <f t="shared" si="78"/>
        <v>0</v>
      </c>
      <c r="FM42" s="22">
        <f t="shared" ref="FM42:FM78" si="724">SUM(,FJ42)</f>
        <v>0</v>
      </c>
      <c r="FN42" s="21">
        <f t="shared" ref="FN42:FN78" si="725">SUM(,FK42)</f>
        <v>0</v>
      </c>
      <c r="FO42" s="21">
        <f t="shared" si="81"/>
        <v>0</v>
      </c>
      <c r="FP42" s="22">
        <f t="shared" ref="FP42:FP69" si="726">SUM(CA42,CP42,DH42,DT42,EL42,FA42,FG42,FM42)</f>
        <v>0</v>
      </c>
      <c r="FQ42" s="21">
        <f t="shared" ref="FQ42:FR69" si="727">SUM(CB42,CQ42,DI42,DU42,EM42,FB42,FH42,FN42)</f>
        <v>0</v>
      </c>
      <c r="FR42" s="152">
        <f t="shared" si="590"/>
        <v>0</v>
      </c>
      <c r="FS42" s="24"/>
      <c r="FU42" s="152">
        <f t="shared" si="82"/>
        <v>0</v>
      </c>
      <c r="FX42" s="152">
        <f t="shared" si="83"/>
        <v>0</v>
      </c>
      <c r="GA42" s="152">
        <f t="shared" si="84"/>
        <v>0</v>
      </c>
      <c r="GD42" s="152">
        <f t="shared" si="85"/>
        <v>0</v>
      </c>
      <c r="GG42" s="152">
        <f t="shared" si="86"/>
        <v>0</v>
      </c>
      <c r="GH42" s="21">
        <f t="shared" si="87"/>
        <v>0</v>
      </c>
      <c r="GI42" s="21">
        <f t="shared" si="88"/>
        <v>0</v>
      </c>
      <c r="GJ42" s="152">
        <f t="shared" si="89"/>
        <v>0</v>
      </c>
      <c r="GK42" s="24"/>
      <c r="GM42" s="152">
        <f t="shared" si="90"/>
        <v>0</v>
      </c>
      <c r="GN42" s="22">
        <f t="shared" si="91"/>
        <v>0</v>
      </c>
      <c r="GO42" s="21">
        <f t="shared" si="92"/>
        <v>0</v>
      </c>
      <c r="GP42" s="152">
        <f t="shared" si="93"/>
        <v>0</v>
      </c>
      <c r="GQ42" s="24"/>
      <c r="GS42" s="152">
        <f t="shared" si="94"/>
        <v>0</v>
      </c>
      <c r="GV42" s="152">
        <f t="shared" si="95"/>
        <v>0</v>
      </c>
      <c r="GW42" s="22">
        <f t="shared" si="96"/>
        <v>0</v>
      </c>
      <c r="GX42" s="21">
        <f t="shared" si="97"/>
        <v>0</v>
      </c>
      <c r="GY42" s="152">
        <f t="shared" si="98"/>
        <v>0</v>
      </c>
      <c r="GZ42" s="25"/>
      <c r="HB42" s="152">
        <f t="shared" si="99"/>
        <v>0</v>
      </c>
      <c r="HE42" s="152">
        <f t="shared" si="100"/>
        <v>0</v>
      </c>
      <c r="HF42" s="22">
        <f t="shared" si="101"/>
        <v>0</v>
      </c>
      <c r="HG42" s="21">
        <f t="shared" si="102"/>
        <v>0</v>
      </c>
      <c r="HH42" s="152">
        <f t="shared" si="103"/>
        <v>0</v>
      </c>
      <c r="HI42" s="24"/>
      <c r="HK42" s="152">
        <f t="shared" si="104"/>
        <v>0</v>
      </c>
      <c r="HN42" s="152">
        <f t="shared" si="105"/>
        <v>0</v>
      </c>
      <c r="HO42" s="22">
        <f t="shared" si="106"/>
        <v>0</v>
      </c>
      <c r="HP42" s="21">
        <f t="shared" si="107"/>
        <v>0</v>
      </c>
      <c r="HQ42" s="152">
        <f t="shared" si="108"/>
        <v>0</v>
      </c>
      <c r="HR42" s="24"/>
      <c r="HT42" s="152">
        <f t="shared" si="109"/>
        <v>0</v>
      </c>
      <c r="HU42" s="22">
        <f t="shared" ref="HU42:HU78" si="728">HR42</f>
        <v>0</v>
      </c>
      <c r="HV42" s="21">
        <f t="shared" ref="HV42:HV78" si="729">HS42</f>
        <v>0</v>
      </c>
      <c r="HW42" s="21">
        <f t="shared" si="112"/>
        <v>0</v>
      </c>
      <c r="HX42" s="22">
        <f t="shared" ref="HX42:HX78" si="730">SUM(GH42,GN42,GW42,,HF42,HO42,HU42)</f>
        <v>0</v>
      </c>
      <c r="HY42" s="21">
        <f t="shared" ref="HY42:HY78" si="731">SUM(GI42,GO42,GX42,,HG42,HP42,HV42)</f>
        <v>0</v>
      </c>
      <c r="HZ42" s="152">
        <f t="shared" ref="HZ42:HZ78" si="732">SUM(GJ42,GP42,GY42,,HH42,HQ42,HW42)</f>
        <v>0</v>
      </c>
      <c r="IA42" s="25"/>
      <c r="IC42" s="152">
        <f t="shared" si="114"/>
        <v>0</v>
      </c>
      <c r="IF42" s="152">
        <f t="shared" si="115"/>
        <v>0</v>
      </c>
      <c r="IG42" s="22"/>
      <c r="II42" s="152">
        <f t="shared" si="116"/>
        <v>0</v>
      </c>
      <c r="IJ42" s="22">
        <f t="shared" si="117"/>
        <v>0</v>
      </c>
      <c r="IK42" s="21">
        <f t="shared" si="118"/>
        <v>0</v>
      </c>
      <c r="IL42" s="152">
        <f t="shared" si="119"/>
        <v>0</v>
      </c>
      <c r="IM42" s="25"/>
      <c r="IO42" s="152">
        <f t="shared" si="120"/>
        <v>0</v>
      </c>
      <c r="IP42" s="22"/>
      <c r="IR42" s="152">
        <f t="shared" si="121"/>
        <v>0</v>
      </c>
      <c r="IS42" s="22"/>
      <c r="IU42" s="152">
        <f t="shared" si="122"/>
        <v>0</v>
      </c>
      <c r="IV42" s="22"/>
      <c r="IX42" s="152">
        <f t="shared" si="123"/>
        <v>0</v>
      </c>
      <c r="IY42" s="21">
        <f t="shared" si="124"/>
        <v>0</v>
      </c>
      <c r="IZ42" s="21">
        <f t="shared" si="124"/>
        <v>0</v>
      </c>
      <c r="JA42" s="21">
        <f t="shared" si="125"/>
        <v>0</v>
      </c>
      <c r="JB42" s="22">
        <f t="shared" si="126"/>
        <v>0</v>
      </c>
      <c r="JC42" s="21">
        <f t="shared" si="127"/>
        <v>0</v>
      </c>
      <c r="JD42" s="152">
        <f t="shared" si="128"/>
        <v>0</v>
      </c>
      <c r="JE42" s="24"/>
      <c r="JG42" s="152">
        <f t="shared" si="129"/>
        <v>0</v>
      </c>
      <c r="JH42" s="21">
        <v>3571437</v>
      </c>
      <c r="JJ42" s="152">
        <f t="shared" si="130"/>
        <v>3571437</v>
      </c>
      <c r="JM42" s="152">
        <f t="shared" si="131"/>
        <v>0</v>
      </c>
      <c r="JN42" s="22"/>
      <c r="JP42" s="152">
        <f t="shared" si="132"/>
        <v>0</v>
      </c>
      <c r="JQ42" s="22"/>
      <c r="JS42" s="152">
        <f t="shared" si="133"/>
        <v>0</v>
      </c>
      <c r="JT42" s="22">
        <f t="shared" si="134"/>
        <v>3571437</v>
      </c>
      <c r="JU42" s="21">
        <f t="shared" si="135"/>
        <v>0</v>
      </c>
      <c r="JV42" s="152">
        <f t="shared" si="136"/>
        <v>3571437</v>
      </c>
      <c r="JW42" s="24"/>
      <c r="JY42" s="152">
        <f t="shared" si="137"/>
        <v>0</v>
      </c>
      <c r="KB42" s="152">
        <f t="shared" si="138"/>
        <v>0</v>
      </c>
      <c r="KC42" s="22">
        <f t="shared" ref="KC42:KC78" si="733">SUM(JW42,JZ42)</f>
        <v>0</v>
      </c>
      <c r="KD42" s="21">
        <f t="shared" ref="KD42:KD78" si="734">SUM(JX42,KA42)</f>
        <v>0</v>
      </c>
      <c r="KE42" s="21">
        <f t="shared" ref="KE42:KE78" si="735">SUM(JY42,KB42)</f>
        <v>0</v>
      </c>
      <c r="KF42" s="22">
        <f t="shared" ref="KF42:KF68" si="736">SUM(JT42,KC42)</f>
        <v>3571437</v>
      </c>
      <c r="KG42" s="21">
        <f t="shared" ref="KG42:KH68" si="737">SUM(JU42,KD42)</f>
        <v>0</v>
      </c>
      <c r="KH42" s="152">
        <f t="shared" si="606"/>
        <v>3571437</v>
      </c>
      <c r="KI42" s="166"/>
      <c r="KJ42" s="23"/>
      <c r="KK42" s="152">
        <f t="shared" si="140"/>
        <v>0</v>
      </c>
      <c r="KL42" s="116"/>
      <c r="KM42" s="23"/>
      <c r="KN42" s="152">
        <f t="shared" si="141"/>
        <v>0</v>
      </c>
      <c r="KO42" s="116"/>
      <c r="KP42" s="23"/>
      <c r="KQ42" s="152">
        <f t="shared" si="142"/>
        <v>0</v>
      </c>
      <c r="KR42" s="116">
        <f t="shared" si="143"/>
        <v>0</v>
      </c>
      <c r="KS42" s="23">
        <f t="shared" si="144"/>
        <v>0</v>
      </c>
      <c r="KT42" s="23">
        <f t="shared" si="145"/>
        <v>0</v>
      </c>
      <c r="KU42" s="116"/>
      <c r="KV42" s="23"/>
      <c r="KW42" s="152">
        <f t="shared" si="146"/>
        <v>0</v>
      </c>
      <c r="KX42" s="116"/>
      <c r="KY42" s="23"/>
      <c r="KZ42" s="152">
        <f t="shared" si="147"/>
        <v>0</v>
      </c>
      <c r="LA42" s="116">
        <f t="shared" si="148"/>
        <v>0</v>
      </c>
      <c r="LB42" s="23">
        <f t="shared" si="149"/>
        <v>0</v>
      </c>
      <c r="LC42" s="175">
        <f t="shared" si="150"/>
        <v>0</v>
      </c>
      <c r="LD42" s="116">
        <f t="shared" ref="LD42:LD78" si="738">SUM(KR42,LA42,)</f>
        <v>0</v>
      </c>
      <c r="LE42" s="23">
        <f t="shared" ref="LE42:LE78" si="739">SUM(KS42,LB42,)</f>
        <v>0</v>
      </c>
      <c r="LF42" s="23">
        <f t="shared" ref="LF42:LF78" si="740">SUM(KT42,LC42,)</f>
        <v>0</v>
      </c>
      <c r="LG42" s="22">
        <f t="shared" ref="LG42:LG78" si="741">SUM(FP42,HX42,JB42,KF42,LD42)</f>
        <v>3571437</v>
      </c>
      <c r="LH42" s="21">
        <f t="shared" ref="LH42:LH78" si="742">SUM(FQ42,HY42,JC42,KG42,LE42)</f>
        <v>0</v>
      </c>
      <c r="LI42" s="21">
        <f t="shared" ref="LI42:LI78" si="743">SUM(FR42,HZ42,JD42,KH42,LF42)</f>
        <v>3571437</v>
      </c>
      <c r="LJ42" s="22">
        <f t="shared" ref="LJ42:LJ78" si="744">SUM(AH42,AZ42,LG42)</f>
        <v>4074520</v>
      </c>
      <c r="LK42" s="21">
        <f t="shared" ref="LK42:LK78" si="745">SUM(AI42,BA42,LH42)</f>
        <v>0</v>
      </c>
      <c r="LL42" s="152">
        <f t="shared" ref="LL42:LL78" si="746">SUM(AJ42,BB42,LI42)</f>
        <v>4074520</v>
      </c>
      <c r="LM42" s="24"/>
    </row>
    <row r="43" spans="1:325" s="21" customFormat="1" ht="16.5" thickBot="1" x14ac:dyDescent="0.3">
      <c r="A43" s="18">
        <v>33</v>
      </c>
      <c r="B43" s="19" t="s">
        <v>290</v>
      </c>
      <c r="C43" s="70" t="s">
        <v>163</v>
      </c>
      <c r="F43" s="152">
        <f t="shared" si="14"/>
        <v>0</v>
      </c>
      <c r="G43" s="24"/>
      <c r="I43" s="152">
        <f t="shared" si="15"/>
        <v>0</v>
      </c>
      <c r="L43" s="152">
        <f t="shared" si="16"/>
        <v>0</v>
      </c>
      <c r="O43" s="152">
        <f t="shared" si="17"/>
        <v>0</v>
      </c>
      <c r="R43" s="152">
        <f t="shared" si="18"/>
        <v>0</v>
      </c>
      <c r="U43" s="152">
        <f t="shared" si="19"/>
        <v>0</v>
      </c>
      <c r="X43" s="152">
        <f t="shared" si="20"/>
        <v>0</v>
      </c>
      <c r="AA43" s="152">
        <f t="shared" si="21"/>
        <v>0</v>
      </c>
      <c r="AB43" s="21">
        <f t="shared" si="715"/>
        <v>0</v>
      </c>
      <c r="AC43" s="21">
        <f t="shared" si="715"/>
        <v>0</v>
      </c>
      <c r="AD43" s="152">
        <f t="shared" si="578"/>
        <v>0</v>
      </c>
      <c r="AE43" s="24"/>
      <c r="AG43" s="152">
        <f t="shared" si="22"/>
        <v>0</v>
      </c>
      <c r="AH43" s="21">
        <f t="shared" si="23"/>
        <v>0</v>
      </c>
      <c r="AI43" s="21">
        <f t="shared" si="23"/>
        <v>0</v>
      </c>
      <c r="AJ43" s="152">
        <f t="shared" si="24"/>
        <v>0</v>
      </c>
      <c r="AK43" s="24"/>
      <c r="AM43" s="152">
        <f t="shared" si="25"/>
        <v>0</v>
      </c>
      <c r="AP43" s="152">
        <f t="shared" si="26"/>
        <v>0</v>
      </c>
      <c r="AQ43" s="24"/>
      <c r="AS43" s="152">
        <f t="shared" si="27"/>
        <v>0</v>
      </c>
      <c r="AV43" s="152">
        <f t="shared" si="28"/>
        <v>0</v>
      </c>
      <c r="AY43" s="152">
        <f t="shared" si="29"/>
        <v>0</v>
      </c>
      <c r="AZ43" s="21">
        <f t="shared" si="30"/>
        <v>0</v>
      </c>
      <c r="BA43" s="21">
        <f t="shared" si="31"/>
        <v>0</v>
      </c>
      <c r="BB43" s="152">
        <f t="shared" si="32"/>
        <v>0</v>
      </c>
      <c r="BC43" s="24"/>
      <c r="BE43" s="152">
        <f t="shared" si="33"/>
        <v>0</v>
      </c>
      <c r="BH43" s="152">
        <f t="shared" si="34"/>
        <v>0</v>
      </c>
      <c r="BK43" s="152">
        <f t="shared" si="35"/>
        <v>0</v>
      </c>
      <c r="BN43" s="152">
        <f t="shared" si="36"/>
        <v>0</v>
      </c>
      <c r="BQ43" s="152">
        <f t="shared" si="37"/>
        <v>0</v>
      </c>
      <c r="BT43" s="152">
        <f t="shared" si="38"/>
        <v>0</v>
      </c>
      <c r="BW43" s="152">
        <f t="shared" si="39"/>
        <v>0</v>
      </c>
      <c r="BZ43" s="152">
        <f t="shared" si="40"/>
        <v>0</v>
      </c>
      <c r="CA43" s="22">
        <f t="shared" si="41"/>
        <v>0</v>
      </c>
      <c r="CB43" s="21">
        <f t="shared" si="42"/>
        <v>0</v>
      </c>
      <c r="CC43" s="152">
        <f t="shared" si="42"/>
        <v>0</v>
      </c>
      <c r="CD43" s="24"/>
      <c r="CF43" s="152">
        <f t="shared" si="43"/>
        <v>0</v>
      </c>
      <c r="CI43" s="152">
        <f t="shared" si="44"/>
        <v>0</v>
      </c>
      <c r="CL43" s="152">
        <f t="shared" si="45"/>
        <v>0</v>
      </c>
      <c r="CO43" s="152">
        <f t="shared" si="46"/>
        <v>0</v>
      </c>
      <c r="CP43" s="22">
        <f t="shared" si="47"/>
        <v>0</v>
      </c>
      <c r="CQ43" s="21">
        <f t="shared" si="151"/>
        <v>0</v>
      </c>
      <c r="CR43" s="152">
        <f t="shared" si="48"/>
        <v>0</v>
      </c>
      <c r="CS43" s="24"/>
      <c r="CU43" s="152">
        <f t="shared" si="49"/>
        <v>0</v>
      </c>
      <c r="CX43" s="152">
        <f t="shared" si="50"/>
        <v>0</v>
      </c>
      <c r="DA43" s="152">
        <f t="shared" si="51"/>
        <v>0</v>
      </c>
      <c r="DD43" s="152">
        <f t="shared" si="52"/>
        <v>0</v>
      </c>
      <c r="DG43" s="152">
        <f t="shared" si="53"/>
        <v>0</v>
      </c>
      <c r="DH43" s="22">
        <f t="shared" si="54"/>
        <v>0</v>
      </c>
      <c r="DI43" s="21">
        <f t="shared" si="55"/>
        <v>0</v>
      </c>
      <c r="DJ43" s="152">
        <f t="shared" si="55"/>
        <v>0</v>
      </c>
      <c r="DK43" s="24"/>
      <c r="DM43" s="152">
        <f t="shared" si="56"/>
        <v>0</v>
      </c>
      <c r="DP43" s="152">
        <f t="shared" si="57"/>
        <v>0</v>
      </c>
      <c r="DS43" s="152">
        <f t="shared" si="58"/>
        <v>0</v>
      </c>
      <c r="DT43" s="21">
        <f t="shared" si="716"/>
        <v>0</v>
      </c>
      <c r="DU43" s="21">
        <f t="shared" si="717"/>
        <v>0</v>
      </c>
      <c r="DV43" s="152">
        <f t="shared" si="718"/>
        <v>0</v>
      </c>
      <c r="DW43" s="24"/>
      <c r="DY43" s="152">
        <f t="shared" si="60"/>
        <v>0</v>
      </c>
      <c r="EB43" s="152">
        <f t="shared" si="61"/>
        <v>0</v>
      </c>
      <c r="EE43" s="152">
        <f t="shared" si="62"/>
        <v>0</v>
      </c>
      <c r="EH43" s="152">
        <f t="shared" si="63"/>
        <v>0</v>
      </c>
      <c r="EK43" s="152">
        <f t="shared" si="64"/>
        <v>0</v>
      </c>
      <c r="EL43" s="22">
        <f t="shared" si="719"/>
        <v>0</v>
      </c>
      <c r="EM43" s="21">
        <f t="shared" si="720"/>
        <v>0</v>
      </c>
      <c r="EN43" s="152">
        <f t="shared" si="67"/>
        <v>0</v>
      </c>
      <c r="EO43" s="24"/>
      <c r="EQ43" s="152">
        <f t="shared" si="68"/>
        <v>0</v>
      </c>
      <c r="ET43" s="152">
        <f t="shared" si="69"/>
        <v>0</v>
      </c>
      <c r="EW43" s="152">
        <f t="shared" si="70"/>
        <v>0</v>
      </c>
      <c r="EZ43" s="152">
        <f t="shared" si="71"/>
        <v>0</v>
      </c>
      <c r="FA43" s="22">
        <f t="shared" si="721"/>
        <v>0</v>
      </c>
      <c r="FB43" s="21">
        <f t="shared" si="722"/>
        <v>0</v>
      </c>
      <c r="FC43" s="152">
        <f t="shared" si="74"/>
        <v>0</v>
      </c>
      <c r="FD43" s="24"/>
      <c r="FF43" s="152">
        <f t="shared" si="75"/>
        <v>0</v>
      </c>
      <c r="FG43" s="22">
        <f t="shared" si="723"/>
        <v>0</v>
      </c>
      <c r="FH43" s="21">
        <f t="shared" si="76"/>
        <v>0</v>
      </c>
      <c r="FI43" s="152">
        <f t="shared" si="77"/>
        <v>0</v>
      </c>
      <c r="FJ43" s="24"/>
      <c r="FL43" s="152">
        <f t="shared" si="78"/>
        <v>0</v>
      </c>
      <c r="FM43" s="22">
        <f t="shared" si="724"/>
        <v>0</v>
      </c>
      <c r="FN43" s="21">
        <f t="shared" si="725"/>
        <v>0</v>
      </c>
      <c r="FO43" s="21">
        <f t="shared" si="81"/>
        <v>0</v>
      </c>
      <c r="FP43" s="22">
        <f t="shared" si="726"/>
        <v>0</v>
      </c>
      <c r="FQ43" s="21">
        <f t="shared" si="727"/>
        <v>0</v>
      </c>
      <c r="FR43" s="152">
        <f t="shared" si="590"/>
        <v>0</v>
      </c>
      <c r="FS43" s="24"/>
      <c r="FU43" s="152">
        <f t="shared" si="82"/>
        <v>0</v>
      </c>
      <c r="FX43" s="152">
        <f t="shared" si="83"/>
        <v>0</v>
      </c>
      <c r="GA43" s="152">
        <f t="shared" si="84"/>
        <v>0</v>
      </c>
      <c r="GD43" s="152">
        <f t="shared" si="85"/>
        <v>0</v>
      </c>
      <c r="GG43" s="152">
        <f t="shared" si="86"/>
        <v>0</v>
      </c>
      <c r="GH43" s="21">
        <f t="shared" si="87"/>
        <v>0</v>
      </c>
      <c r="GI43" s="21">
        <f t="shared" si="88"/>
        <v>0</v>
      </c>
      <c r="GJ43" s="152">
        <f t="shared" si="89"/>
        <v>0</v>
      </c>
      <c r="GK43" s="24"/>
      <c r="GM43" s="152">
        <f t="shared" si="90"/>
        <v>0</v>
      </c>
      <c r="GN43" s="22">
        <f t="shared" si="91"/>
        <v>0</v>
      </c>
      <c r="GO43" s="21">
        <f t="shared" si="92"/>
        <v>0</v>
      </c>
      <c r="GP43" s="152">
        <f t="shared" si="93"/>
        <v>0</v>
      </c>
      <c r="GQ43" s="24"/>
      <c r="GS43" s="152">
        <f t="shared" si="94"/>
        <v>0</v>
      </c>
      <c r="GV43" s="152">
        <f t="shared" si="95"/>
        <v>0</v>
      </c>
      <c r="GW43" s="22">
        <f t="shared" si="96"/>
        <v>0</v>
      </c>
      <c r="GX43" s="21">
        <f t="shared" si="97"/>
        <v>0</v>
      </c>
      <c r="GY43" s="152">
        <f t="shared" si="98"/>
        <v>0</v>
      </c>
      <c r="GZ43" s="25"/>
      <c r="HB43" s="152">
        <f t="shared" si="99"/>
        <v>0</v>
      </c>
      <c r="HE43" s="152">
        <f t="shared" si="100"/>
        <v>0</v>
      </c>
      <c r="HF43" s="22">
        <f t="shared" si="101"/>
        <v>0</v>
      </c>
      <c r="HG43" s="21">
        <f t="shared" si="102"/>
        <v>0</v>
      </c>
      <c r="HH43" s="152">
        <f t="shared" si="103"/>
        <v>0</v>
      </c>
      <c r="HI43" s="24"/>
      <c r="HK43" s="152">
        <f t="shared" si="104"/>
        <v>0</v>
      </c>
      <c r="HN43" s="152">
        <f t="shared" si="105"/>
        <v>0</v>
      </c>
      <c r="HO43" s="22">
        <f t="shared" si="106"/>
        <v>0</v>
      </c>
      <c r="HP43" s="21">
        <f t="shared" si="107"/>
        <v>0</v>
      </c>
      <c r="HQ43" s="152">
        <f t="shared" si="108"/>
        <v>0</v>
      </c>
      <c r="HR43" s="24"/>
      <c r="HT43" s="152">
        <f t="shared" si="109"/>
        <v>0</v>
      </c>
      <c r="HU43" s="22">
        <f t="shared" si="728"/>
        <v>0</v>
      </c>
      <c r="HV43" s="21">
        <f t="shared" si="729"/>
        <v>0</v>
      </c>
      <c r="HW43" s="21">
        <f t="shared" si="112"/>
        <v>0</v>
      </c>
      <c r="HX43" s="22">
        <f t="shared" si="730"/>
        <v>0</v>
      </c>
      <c r="HY43" s="21">
        <f t="shared" si="731"/>
        <v>0</v>
      </c>
      <c r="HZ43" s="152">
        <f t="shared" si="732"/>
        <v>0</v>
      </c>
      <c r="IA43" s="25"/>
      <c r="IC43" s="152">
        <f t="shared" si="114"/>
        <v>0</v>
      </c>
      <c r="IF43" s="152">
        <f t="shared" si="115"/>
        <v>0</v>
      </c>
      <c r="IG43" s="22"/>
      <c r="II43" s="152">
        <f t="shared" si="116"/>
        <v>0</v>
      </c>
      <c r="IJ43" s="22">
        <f t="shared" si="117"/>
        <v>0</v>
      </c>
      <c r="IK43" s="21">
        <f t="shared" si="118"/>
        <v>0</v>
      </c>
      <c r="IL43" s="152">
        <f t="shared" si="119"/>
        <v>0</v>
      </c>
      <c r="IM43" s="25"/>
      <c r="IO43" s="152">
        <f t="shared" si="120"/>
        <v>0</v>
      </c>
      <c r="IP43" s="22"/>
      <c r="IR43" s="152">
        <f t="shared" si="121"/>
        <v>0</v>
      </c>
      <c r="IS43" s="22"/>
      <c r="IU43" s="152">
        <f t="shared" si="122"/>
        <v>0</v>
      </c>
      <c r="IV43" s="22"/>
      <c r="IX43" s="152">
        <f t="shared" si="123"/>
        <v>0</v>
      </c>
      <c r="IY43" s="21">
        <f t="shared" si="124"/>
        <v>0</v>
      </c>
      <c r="IZ43" s="21">
        <f t="shared" si="124"/>
        <v>0</v>
      </c>
      <c r="JA43" s="21">
        <f t="shared" si="125"/>
        <v>0</v>
      </c>
      <c r="JB43" s="22">
        <f t="shared" si="126"/>
        <v>0</v>
      </c>
      <c r="JC43" s="21">
        <f t="shared" si="127"/>
        <v>0</v>
      </c>
      <c r="JD43" s="152">
        <f t="shared" si="128"/>
        <v>0</v>
      </c>
      <c r="JE43" s="24"/>
      <c r="JG43" s="152">
        <f t="shared" si="129"/>
        <v>0</v>
      </c>
      <c r="JJ43" s="152">
        <f t="shared" si="130"/>
        <v>0</v>
      </c>
      <c r="JM43" s="152">
        <f t="shared" si="131"/>
        <v>0</v>
      </c>
      <c r="JN43" s="22"/>
      <c r="JP43" s="152">
        <f t="shared" si="132"/>
        <v>0</v>
      </c>
      <c r="JQ43" s="22"/>
      <c r="JS43" s="152">
        <f t="shared" si="133"/>
        <v>0</v>
      </c>
      <c r="JT43" s="22">
        <f t="shared" si="134"/>
        <v>0</v>
      </c>
      <c r="JU43" s="21">
        <f t="shared" si="135"/>
        <v>0</v>
      </c>
      <c r="JV43" s="152">
        <f t="shared" si="136"/>
        <v>0</v>
      </c>
      <c r="JW43" s="24"/>
      <c r="JY43" s="152">
        <f t="shared" si="137"/>
        <v>0</v>
      </c>
      <c r="KB43" s="152">
        <f t="shared" si="138"/>
        <v>0</v>
      </c>
      <c r="KC43" s="22">
        <f t="shared" si="733"/>
        <v>0</v>
      </c>
      <c r="KD43" s="21">
        <f t="shared" si="734"/>
        <v>0</v>
      </c>
      <c r="KE43" s="21">
        <f t="shared" si="735"/>
        <v>0</v>
      </c>
      <c r="KF43" s="22">
        <f t="shared" si="736"/>
        <v>0</v>
      </c>
      <c r="KG43" s="21">
        <f t="shared" si="737"/>
        <v>0</v>
      </c>
      <c r="KH43" s="152">
        <f t="shared" si="606"/>
        <v>0</v>
      </c>
      <c r="KI43" s="166"/>
      <c r="KJ43" s="23"/>
      <c r="KK43" s="152">
        <f t="shared" si="140"/>
        <v>0</v>
      </c>
      <c r="KL43" s="116"/>
      <c r="KM43" s="23"/>
      <c r="KN43" s="152">
        <f t="shared" si="141"/>
        <v>0</v>
      </c>
      <c r="KO43" s="116"/>
      <c r="KP43" s="23"/>
      <c r="KQ43" s="152">
        <f t="shared" si="142"/>
        <v>0</v>
      </c>
      <c r="KR43" s="116">
        <f t="shared" si="143"/>
        <v>0</v>
      </c>
      <c r="KS43" s="23">
        <f t="shared" si="144"/>
        <v>0</v>
      </c>
      <c r="KT43" s="23">
        <f t="shared" si="145"/>
        <v>0</v>
      </c>
      <c r="KU43" s="116"/>
      <c r="KV43" s="23"/>
      <c r="KW43" s="152">
        <f t="shared" si="146"/>
        <v>0</v>
      </c>
      <c r="KX43" s="116"/>
      <c r="KY43" s="23"/>
      <c r="KZ43" s="152">
        <f t="shared" si="147"/>
        <v>0</v>
      </c>
      <c r="LA43" s="116">
        <f t="shared" si="148"/>
        <v>0</v>
      </c>
      <c r="LB43" s="23">
        <f t="shared" si="149"/>
        <v>0</v>
      </c>
      <c r="LC43" s="175">
        <f t="shared" si="150"/>
        <v>0</v>
      </c>
      <c r="LD43" s="116">
        <f t="shared" si="738"/>
        <v>0</v>
      </c>
      <c r="LE43" s="23">
        <f t="shared" si="739"/>
        <v>0</v>
      </c>
      <c r="LF43" s="23">
        <f t="shared" si="740"/>
        <v>0</v>
      </c>
      <c r="LG43" s="22">
        <f t="shared" si="741"/>
        <v>0</v>
      </c>
      <c r="LH43" s="21">
        <f t="shared" si="742"/>
        <v>0</v>
      </c>
      <c r="LI43" s="21">
        <f t="shared" si="743"/>
        <v>0</v>
      </c>
      <c r="LJ43" s="22">
        <f t="shared" si="744"/>
        <v>0</v>
      </c>
      <c r="LK43" s="21">
        <f t="shared" si="745"/>
        <v>0</v>
      </c>
      <c r="LL43" s="152">
        <f t="shared" si="746"/>
        <v>0</v>
      </c>
      <c r="LM43" s="24"/>
    </row>
    <row r="44" spans="1:325" s="29" customFormat="1" x14ac:dyDescent="0.25">
      <c r="A44" s="26">
        <v>34</v>
      </c>
      <c r="B44" s="27" t="s">
        <v>204</v>
      </c>
      <c r="C44" s="71" t="s">
        <v>164</v>
      </c>
      <c r="F44" s="153">
        <f t="shared" si="14"/>
        <v>0</v>
      </c>
      <c r="G44" s="32"/>
      <c r="I44" s="153">
        <f t="shared" si="15"/>
        <v>0</v>
      </c>
      <c r="L44" s="153">
        <f t="shared" si="16"/>
        <v>0</v>
      </c>
      <c r="O44" s="153">
        <f t="shared" si="17"/>
        <v>0</v>
      </c>
      <c r="R44" s="153">
        <f t="shared" si="18"/>
        <v>0</v>
      </c>
      <c r="U44" s="153">
        <f t="shared" si="19"/>
        <v>0</v>
      </c>
      <c r="X44" s="153">
        <f t="shared" si="20"/>
        <v>0</v>
      </c>
      <c r="AA44" s="153">
        <f t="shared" si="21"/>
        <v>0</v>
      </c>
      <c r="AB44" s="29">
        <f t="shared" si="715"/>
        <v>0</v>
      </c>
      <c r="AC44" s="29">
        <f t="shared" si="715"/>
        <v>0</v>
      </c>
      <c r="AD44" s="153">
        <f t="shared" si="578"/>
        <v>0</v>
      </c>
      <c r="AE44" s="32"/>
      <c r="AG44" s="153">
        <f t="shared" si="22"/>
        <v>0</v>
      </c>
      <c r="AH44" s="29">
        <f t="shared" si="23"/>
        <v>0</v>
      </c>
      <c r="AI44" s="29">
        <f t="shared" si="23"/>
        <v>0</v>
      </c>
      <c r="AJ44" s="153">
        <f t="shared" si="24"/>
        <v>0</v>
      </c>
      <c r="AK44" s="32"/>
      <c r="AM44" s="153">
        <f t="shared" si="25"/>
        <v>0</v>
      </c>
      <c r="AP44" s="153">
        <f t="shared" si="26"/>
        <v>0</v>
      </c>
      <c r="AQ44" s="32"/>
      <c r="AS44" s="153">
        <f t="shared" si="27"/>
        <v>0</v>
      </c>
      <c r="AV44" s="153">
        <f t="shared" si="28"/>
        <v>0</v>
      </c>
      <c r="AY44" s="153">
        <f t="shared" si="29"/>
        <v>0</v>
      </c>
      <c r="AZ44" s="29">
        <f t="shared" si="30"/>
        <v>0</v>
      </c>
      <c r="BA44" s="29">
        <f t="shared" si="31"/>
        <v>0</v>
      </c>
      <c r="BB44" s="153">
        <f t="shared" si="32"/>
        <v>0</v>
      </c>
      <c r="BC44" s="32"/>
      <c r="BE44" s="153">
        <f t="shared" si="33"/>
        <v>0</v>
      </c>
      <c r="BH44" s="153">
        <f t="shared" si="34"/>
        <v>0</v>
      </c>
      <c r="BK44" s="153">
        <f t="shared" si="35"/>
        <v>0</v>
      </c>
      <c r="BN44" s="153">
        <f t="shared" si="36"/>
        <v>0</v>
      </c>
      <c r="BQ44" s="153">
        <f t="shared" si="37"/>
        <v>0</v>
      </c>
      <c r="BT44" s="153">
        <f t="shared" si="38"/>
        <v>0</v>
      </c>
      <c r="BW44" s="153">
        <f t="shared" si="39"/>
        <v>0</v>
      </c>
      <c r="BZ44" s="153">
        <f t="shared" si="40"/>
        <v>0</v>
      </c>
      <c r="CA44" s="30">
        <f t="shared" si="41"/>
        <v>0</v>
      </c>
      <c r="CB44" s="29">
        <f t="shared" si="42"/>
        <v>0</v>
      </c>
      <c r="CC44" s="153">
        <f t="shared" si="42"/>
        <v>0</v>
      </c>
      <c r="CD44" s="32"/>
      <c r="CF44" s="153">
        <f t="shared" si="43"/>
        <v>0</v>
      </c>
      <c r="CI44" s="153">
        <f t="shared" si="44"/>
        <v>0</v>
      </c>
      <c r="CL44" s="153">
        <f t="shared" si="45"/>
        <v>0</v>
      </c>
      <c r="CO44" s="153">
        <f t="shared" si="46"/>
        <v>0</v>
      </c>
      <c r="CP44" s="30">
        <f t="shared" si="47"/>
        <v>0</v>
      </c>
      <c r="CQ44" s="29">
        <f t="shared" si="151"/>
        <v>0</v>
      </c>
      <c r="CR44" s="153">
        <f t="shared" si="48"/>
        <v>0</v>
      </c>
      <c r="CS44" s="32"/>
      <c r="CU44" s="153">
        <f t="shared" si="49"/>
        <v>0</v>
      </c>
      <c r="CX44" s="153">
        <f t="shared" si="50"/>
        <v>0</v>
      </c>
      <c r="DA44" s="153">
        <f t="shared" si="51"/>
        <v>0</v>
      </c>
      <c r="DD44" s="153">
        <f t="shared" si="52"/>
        <v>0</v>
      </c>
      <c r="DG44" s="153">
        <f t="shared" si="53"/>
        <v>0</v>
      </c>
      <c r="DH44" s="30">
        <f t="shared" si="54"/>
        <v>0</v>
      </c>
      <c r="DI44" s="29">
        <f t="shared" si="55"/>
        <v>0</v>
      </c>
      <c r="DJ44" s="153">
        <f t="shared" si="55"/>
        <v>0</v>
      </c>
      <c r="DK44" s="32"/>
      <c r="DM44" s="153">
        <f t="shared" si="56"/>
        <v>0</v>
      </c>
      <c r="DP44" s="153">
        <f t="shared" si="57"/>
        <v>0</v>
      </c>
      <c r="DS44" s="153">
        <f t="shared" si="58"/>
        <v>0</v>
      </c>
      <c r="DT44" s="29">
        <f t="shared" si="716"/>
        <v>0</v>
      </c>
      <c r="DU44" s="29">
        <f t="shared" si="717"/>
        <v>0</v>
      </c>
      <c r="DV44" s="153">
        <f t="shared" si="718"/>
        <v>0</v>
      </c>
      <c r="DW44" s="32"/>
      <c r="DY44" s="153">
        <f t="shared" si="60"/>
        <v>0</v>
      </c>
      <c r="EB44" s="153">
        <f t="shared" si="61"/>
        <v>0</v>
      </c>
      <c r="EE44" s="153">
        <f t="shared" si="62"/>
        <v>0</v>
      </c>
      <c r="EH44" s="153">
        <f t="shared" si="63"/>
        <v>0</v>
      </c>
      <c r="EK44" s="153">
        <f t="shared" si="64"/>
        <v>0</v>
      </c>
      <c r="EL44" s="30">
        <f t="shared" si="719"/>
        <v>0</v>
      </c>
      <c r="EM44" s="29">
        <f t="shared" si="720"/>
        <v>0</v>
      </c>
      <c r="EN44" s="153">
        <f t="shared" si="67"/>
        <v>0</v>
      </c>
      <c r="EO44" s="32"/>
      <c r="EQ44" s="153">
        <f t="shared" si="68"/>
        <v>0</v>
      </c>
      <c r="ET44" s="153">
        <f t="shared" si="69"/>
        <v>0</v>
      </c>
      <c r="EW44" s="153">
        <f t="shared" si="70"/>
        <v>0</v>
      </c>
      <c r="EZ44" s="153">
        <f t="shared" si="71"/>
        <v>0</v>
      </c>
      <c r="FA44" s="30">
        <f t="shared" si="721"/>
        <v>0</v>
      </c>
      <c r="FB44" s="29">
        <f t="shared" si="722"/>
        <v>0</v>
      </c>
      <c r="FC44" s="153">
        <f t="shared" si="74"/>
        <v>0</v>
      </c>
      <c r="FD44" s="32"/>
      <c r="FF44" s="153">
        <f t="shared" si="75"/>
        <v>0</v>
      </c>
      <c r="FG44" s="30">
        <f t="shared" si="723"/>
        <v>0</v>
      </c>
      <c r="FH44" s="29">
        <f t="shared" si="76"/>
        <v>0</v>
      </c>
      <c r="FI44" s="153">
        <f t="shared" si="77"/>
        <v>0</v>
      </c>
      <c r="FJ44" s="32"/>
      <c r="FL44" s="153">
        <f t="shared" si="78"/>
        <v>0</v>
      </c>
      <c r="FM44" s="30">
        <f t="shared" si="724"/>
        <v>0</v>
      </c>
      <c r="FN44" s="29">
        <f t="shared" si="725"/>
        <v>0</v>
      </c>
      <c r="FO44" s="29">
        <f t="shared" si="81"/>
        <v>0</v>
      </c>
      <c r="FP44" s="30">
        <f t="shared" si="726"/>
        <v>0</v>
      </c>
      <c r="FQ44" s="29">
        <f t="shared" si="727"/>
        <v>0</v>
      </c>
      <c r="FR44" s="153">
        <f t="shared" si="590"/>
        <v>0</v>
      </c>
      <c r="FS44" s="32"/>
      <c r="FU44" s="153">
        <f t="shared" si="82"/>
        <v>0</v>
      </c>
      <c r="FX44" s="153">
        <f t="shared" si="83"/>
        <v>0</v>
      </c>
      <c r="GA44" s="153">
        <f t="shared" si="84"/>
        <v>0</v>
      </c>
      <c r="GD44" s="153">
        <f t="shared" si="85"/>
        <v>0</v>
      </c>
      <c r="GG44" s="153">
        <f t="shared" si="86"/>
        <v>0</v>
      </c>
      <c r="GH44" s="29">
        <f t="shared" si="87"/>
        <v>0</v>
      </c>
      <c r="GI44" s="29">
        <f t="shared" si="88"/>
        <v>0</v>
      </c>
      <c r="GJ44" s="153">
        <f t="shared" si="89"/>
        <v>0</v>
      </c>
      <c r="GK44" s="32"/>
      <c r="GM44" s="153">
        <f t="shared" si="90"/>
        <v>0</v>
      </c>
      <c r="GN44" s="30">
        <f t="shared" si="91"/>
        <v>0</v>
      </c>
      <c r="GO44" s="29">
        <f t="shared" si="92"/>
        <v>0</v>
      </c>
      <c r="GP44" s="153">
        <f t="shared" si="93"/>
        <v>0</v>
      </c>
      <c r="GQ44" s="32"/>
      <c r="GS44" s="153">
        <f t="shared" si="94"/>
        <v>0</v>
      </c>
      <c r="GV44" s="153">
        <f t="shared" si="95"/>
        <v>0</v>
      </c>
      <c r="GW44" s="30">
        <f t="shared" si="96"/>
        <v>0</v>
      </c>
      <c r="GX44" s="29">
        <f t="shared" si="97"/>
        <v>0</v>
      </c>
      <c r="GY44" s="153">
        <f t="shared" si="98"/>
        <v>0</v>
      </c>
      <c r="GZ44" s="50"/>
      <c r="HB44" s="153">
        <f t="shared" si="99"/>
        <v>0</v>
      </c>
      <c r="HE44" s="153">
        <f t="shared" si="100"/>
        <v>0</v>
      </c>
      <c r="HF44" s="30">
        <f t="shared" si="101"/>
        <v>0</v>
      </c>
      <c r="HG44" s="29">
        <f t="shared" si="102"/>
        <v>0</v>
      </c>
      <c r="HH44" s="153">
        <f t="shared" si="103"/>
        <v>0</v>
      </c>
      <c r="HI44" s="32"/>
      <c r="HK44" s="153">
        <f t="shared" si="104"/>
        <v>0</v>
      </c>
      <c r="HN44" s="153">
        <f t="shared" si="105"/>
        <v>0</v>
      </c>
      <c r="HO44" s="30">
        <f t="shared" si="106"/>
        <v>0</v>
      </c>
      <c r="HP44" s="29">
        <f t="shared" si="107"/>
        <v>0</v>
      </c>
      <c r="HQ44" s="153">
        <f t="shared" si="108"/>
        <v>0</v>
      </c>
      <c r="HR44" s="32"/>
      <c r="HT44" s="153">
        <f t="shared" si="109"/>
        <v>0</v>
      </c>
      <c r="HU44" s="30">
        <f t="shared" si="728"/>
        <v>0</v>
      </c>
      <c r="HV44" s="29">
        <f t="shared" si="729"/>
        <v>0</v>
      </c>
      <c r="HW44" s="29">
        <f t="shared" si="112"/>
        <v>0</v>
      </c>
      <c r="HX44" s="30">
        <f t="shared" si="730"/>
        <v>0</v>
      </c>
      <c r="HY44" s="29">
        <f t="shared" si="731"/>
        <v>0</v>
      </c>
      <c r="HZ44" s="153">
        <f t="shared" si="732"/>
        <v>0</v>
      </c>
      <c r="IA44" s="50"/>
      <c r="IC44" s="153">
        <f t="shared" si="114"/>
        <v>0</v>
      </c>
      <c r="IF44" s="153">
        <f t="shared" si="115"/>
        <v>0</v>
      </c>
      <c r="IG44" s="30"/>
      <c r="II44" s="153">
        <f t="shared" si="116"/>
        <v>0</v>
      </c>
      <c r="IJ44" s="30">
        <f t="shared" si="117"/>
        <v>0</v>
      </c>
      <c r="IK44" s="29">
        <f t="shared" si="118"/>
        <v>0</v>
      </c>
      <c r="IL44" s="153">
        <f t="shared" si="119"/>
        <v>0</v>
      </c>
      <c r="IM44" s="50"/>
      <c r="IO44" s="153">
        <f t="shared" si="120"/>
        <v>0</v>
      </c>
      <c r="IP44" s="30"/>
      <c r="IR44" s="153">
        <f t="shared" si="121"/>
        <v>0</v>
      </c>
      <c r="IS44" s="30"/>
      <c r="IU44" s="153">
        <f t="shared" si="122"/>
        <v>0</v>
      </c>
      <c r="IV44" s="30"/>
      <c r="IX44" s="153">
        <f t="shared" si="123"/>
        <v>0</v>
      </c>
      <c r="IY44" s="29">
        <f t="shared" si="124"/>
        <v>0</v>
      </c>
      <c r="IZ44" s="29">
        <f t="shared" si="124"/>
        <v>0</v>
      </c>
      <c r="JA44" s="29">
        <f t="shared" si="125"/>
        <v>0</v>
      </c>
      <c r="JB44" s="30">
        <f t="shared" si="126"/>
        <v>0</v>
      </c>
      <c r="JC44" s="29">
        <f t="shared" si="127"/>
        <v>0</v>
      </c>
      <c r="JD44" s="153">
        <f t="shared" si="128"/>
        <v>0</v>
      </c>
      <c r="JE44" s="32"/>
      <c r="JG44" s="153">
        <f t="shared" si="129"/>
        <v>0</v>
      </c>
      <c r="JJ44" s="153">
        <f t="shared" si="130"/>
        <v>0</v>
      </c>
      <c r="JM44" s="153">
        <f t="shared" si="131"/>
        <v>0</v>
      </c>
      <c r="JN44" s="30"/>
      <c r="JP44" s="153">
        <f t="shared" si="132"/>
        <v>0</v>
      </c>
      <c r="JQ44" s="30"/>
      <c r="JS44" s="153">
        <f t="shared" si="133"/>
        <v>0</v>
      </c>
      <c r="JT44" s="30">
        <f t="shared" si="134"/>
        <v>0</v>
      </c>
      <c r="JU44" s="29">
        <f t="shared" si="135"/>
        <v>0</v>
      </c>
      <c r="JV44" s="153">
        <f t="shared" si="136"/>
        <v>0</v>
      </c>
      <c r="JW44" s="32">
        <v>2715000</v>
      </c>
      <c r="JY44" s="153">
        <f t="shared" si="137"/>
        <v>2715000</v>
      </c>
      <c r="KB44" s="153">
        <f t="shared" si="138"/>
        <v>0</v>
      </c>
      <c r="KC44" s="30">
        <f t="shared" si="733"/>
        <v>2715000</v>
      </c>
      <c r="KD44" s="29">
        <f t="shared" si="734"/>
        <v>0</v>
      </c>
      <c r="KE44" s="29">
        <f t="shared" si="735"/>
        <v>2715000</v>
      </c>
      <c r="KF44" s="30">
        <f t="shared" si="736"/>
        <v>2715000</v>
      </c>
      <c r="KG44" s="29">
        <f t="shared" si="737"/>
        <v>0</v>
      </c>
      <c r="KH44" s="153">
        <f t="shared" si="606"/>
        <v>2715000</v>
      </c>
      <c r="KI44" s="167"/>
      <c r="KJ44" s="31"/>
      <c r="KK44" s="153">
        <f t="shared" si="140"/>
        <v>0</v>
      </c>
      <c r="KL44" s="117"/>
      <c r="KM44" s="31"/>
      <c r="KN44" s="153">
        <f t="shared" si="141"/>
        <v>0</v>
      </c>
      <c r="KO44" s="117"/>
      <c r="KP44" s="31"/>
      <c r="KQ44" s="153">
        <f t="shared" si="142"/>
        <v>0</v>
      </c>
      <c r="KR44" s="117">
        <f t="shared" si="143"/>
        <v>0</v>
      </c>
      <c r="KS44" s="31">
        <f t="shared" si="144"/>
        <v>0</v>
      </c>
      <c r="KT44" s="31">
        <f t="shared" si="145"/>
        <v>0</v>
      </c>
      <c r="KU44" s="117"/>
      <c r="KV44" s="31"/>
      <c r="KW44" s="153">
        <f t="shared" si="146"/>
        <v>0</v>
      </c>
      <c r="KX44" s="117"/>
      <c r="KY44" s="31"/>
      <c r="KZ44" s="153">
        <f t="shared" si="147"/>
        <v>0</v>
      </c>
      <c r="LA44" s="117">
        <f t="shared" si="148"/>
        <v>0</v>
      </c>
      <c r="LB44" s="31">
        <f t="shared" si="149"/>
        <v>0</v>
      </c>
      <c r="LC44" s="176">
        <f t="shared" si="150"/>
        <v>0</v>
      </c>
      <c r="LD44" s="117">
        <f t="shared" si="738"/>
        <v>0</v>
      </c>
      <c r="LE44" s="31">
        <f t="shared" si="739"/>
        <v>0</v>
      </c>
      <c r="LF44" s="31">
        <f t="shared" si="740"/>
        <v>0</v>
      </c>
      <c r="LG44" s="30">
        <f t="shared" si="741"/>
        <v>2715000</v>
      </c>
      <c r="LH44" s="29">
        <f t="shared" si="742"/>
        <v>0</v>
      </c>
      <c r="LI44" s="29">
        <f t="shared" si="743"/>
        <v>2715000</v>
      </c>
      <c r="LJ44" s="30">
        <f t="shared" si="744"/>
        <v>2715000</v>
      </c>
      <c r="LK44" s="29">
        <f t="shared" si="745"/>
        <v>0</v>
      </c>
      <c r="LL44" s="153">
        <f t="shared" si="746"/>
        <v>2715000</v>
      </c>
      <c r="LM44" s="32"/>
    </row>
    <row r="45" spans="1:325" s="40" customFormat="1" x14ac:dyDescent="0.25">
      <c r="A45" s="33">
        <v>35</v>
      </c>
      <c r="B45" s="34" t="s">
        <v>205</v>
      </c>
      <c r="C45" s="72" t="s">
        <v>165</v>
      </c>
      <c r="D45" s="36"/>
      <c r="E45" s="36"/>
      <c r="F45" s="154">
        <f t="shared" si="14"/>
        <v>0</v>
      </c>
      <c r="G45" s="39"/>
      <c r="H45" s="36"/>
      <c r="I45" s="154">
        <f t="shared" si="15"/>
        <v>0</v>
      </c>
      <c r="J45" s="36"/>
      <c r="K45" s="36"/>
      <c r="L45" s="154">
        <f t="shared" si="16"/>
        <v>0</v>
      </c>
      <c r="M45" s="36"/>
      <c r="N45" s="36"/>
      <c r="O45" s="154">
        <f t="shared" si="17"/>
        <v>0</v>
      </c>
      <c r="P45" s="36"/>
      <c r="Q45" s="36"/>
      <c r="R45" s="154">
        <f t="shared" si="18"/>
        <v>0</v>
      </c>
      <c r="S45" s="36"/>
      <c r="T45" s="36"/>
      <c r="U45" s="154">
        <f t="shared" si="19"/>
        <v>0</v>
      </c>
      <c r="V45" s="36"/>
      <c r="W45" s="36"/>
      <c r="X45" s="154">
        <f t="shared" si="20"/>
        <v>0</v>
      </c>
      <c r="Y45" s="36"/>
      <c r="Z45" s="36"/>
      <c r="AA45" s="154">
        <f t="shared" si="21"/>
        <v>0</v>
      </c>
      <c r="AB45" s="36">
        <f t="shared" si="715"/>
        <v>0</v>
      </c>
      <c r="AC45" s="36">
        <f t="shared" si="715"/>
        <v>0</v>
      </c>
      <c r="AD45" s="154">
        <f t="shared" si="578"/>
        <v>0</v>
      </c>
      <c r="AE45" s="39"/>
      <c r="AF45" s="36"/>
      <c r="AG45" s="154">
        <f t="shared" si="22"/>
        <v>0</v>
      </c>
      <c r="AH45" s="36">
        <f t="shared" si="23"/>
        <v>0</v>
      </c>
      <c r="AI45" s="36">
        <f t="shared" si="23"/>
        <v>0</v>
      </c>
      <c r="AJ45" s="154">
        <f t="shared" si="24"/>
        <v>0</v>
      </c>
      <c r="AK45" s="39"/>
      <c r="AL45" s="36"/>
      <c r="AM45" s="154">
        <f t="shared" si="25"/>
        <v>0</v>
      </c>
      <c r="AN45" s="36"/>
      <c r="AO45" s="36"/>
      <c r="AP45" s="154">
        <f t="shared" si="26"/>
        <v>0</v>
      </c>
      <c r="AQ45" s="39"/>
      <c r="AR45" s="36"/>
      <c r="AS45" s="154">
        <f t="shared" si="27"/>
        <v>0</v>
      </c>
      <c r="AT45" s="36"/>
      <c r="AU45" s="36"/>
      <c r="AV45" s="154">
        <f t="shared" si="28"/>
        <v>0</v>
      </c>
      <c r="AW45" s="36"/>
      <c r="AX45" s="36"/>
      <c r="AY45" s="154">
        <f t="shared" si="29"/>
        <v>0</v>
      </c>
      <c r="AZ45" s="36">
        <f t="shared" si="30"/>
        <v>0</v>
      </c>
      <c r="BA45" s="36">
        <f t="shared" si="31"/>
        <v>0</v>
      </c>
      <c r="BB45" s="154">
        <f t="shared" si="32"/>
        <v>0</v>
      </c>
      <c r="BC45" s="39"/>
      <c r="BD45" s="36"/>
      <c r="BE45" s="154">
        <f t="shared" si="33"/>
        <v>0</v>
      </c>
      <c r="BF45" s="36"/>
      <c r="BG45" s="36"/>
      <c r="BH45" s="154">
        <f t="shared" si="34"/>
        <v>0</v>
      </c>
      <c r="BI45" s="36"/>
      <c r="BJ45" s="36"/>
      <c r="BK45" s="154">
        <f t="shared" si="35"/>
        <v>0</v>
      </c>
      <c r="BL45" s="36"/>
      <c r="BM45" s="36"/>
      <c r="BN45" s="154">
        <f t="shared" si="36"/>
        <v>0</v>
      </c>
      <c r="BO45" s="36"/>
      <c r="BP45" s="36"/>
      <c r="BQ45" s="154">
        <f t="shared" si="37"/>
        <v>0</v>
      </c>
      <c r="BR45" s="36"/>
      <c r="BS45" s="36"/>
      <c r="BT45" s="154">
        <f t="shared" si="38"/>
        <v>0</v>
      </c>
      <c r="BU45" s="36"/>
      <c r="BV45" s="36"/>
      <c r="BW45" s="154">
        <f t="shared" si="39"/>
        <v>0</v>
      </c>
      <c r="BX45" s="36"/>
      <c r="BY45" s="36"/>
      <c r="BZ45" s="154">
        <f t="shared" si="40"/>
        <v>0</v>
      </c>
      <c r="CA45" s="37">
        <f t="shared" si="41"/>
        <v>0</v>
      </c>
      <c r="CB45" s="36">
        <f t="shared" si="42"/>
        <v>0</v>
      </c>
      <c r="CC45" s="154">
        <f t="shared" si="42"/>
        <v>0</v>
      </c>
      <c r="CD45" s="39"/>
      <c r="CE45" s="36"/>
      <c r="CF45" s="154">
        <f t="shared" si="43"/>
        <v>0</v>
      </c>
      <c r="CG45" s="36"/>
      <c r="CH45" s="36"/>
      <c r="CI45" s="154">
        <f t="shared" si="44"/>
        <v>0</v>
      </c>
      <c r="CJ45" s="36"/>
      <c r="CK45" s="36"/>
      <c r="CL45" s="154">
        <f t="shared" si="45"/>
        <v>0</v>
      </c>
      <c r="CM45" s="36"/>
      <c r="CN45" s="36"/>
      <c r="CO45" s="154">
        <f t="shared" si="46"/>
        <v>0</v>
      </c>
      <c r="CP45" s="37">
        <f t="shared" si="47"/>
        <v>0</v>
      </c>
      <c r="CQ45" s="36">
        <f t="shared" si="151"/>
        <v>0</v>
      </c>
      <c r="CR45" s="154">
        <f t="shared" si="48"/>
        <v>0</v>
      </c>
      <c r="CS45" s="39"/>
      <c r="CT45" s="36"/>
      <c r="CU45" s="154">
        <f t="shared" si="49"/>
        <v>0</v>
      </c>
      <c r="CV45" s="36"/>
      <c r="CW45" s="36"/>
      <c r="CX45" s="154">
        <f t="shared" si="50"/>
        <v>0</v>
      </c>
      <c r="CY45" s="36"/>
      <c r="CZ45" s="36"/>
      <c r="DA45" s="154">
        <f t="shared" si="51"/>
        <v>0</v>
      </c>
      <c r="DB45" s="36"/>
      <c r="DC45" s="36"/>
      <c r="DD45" s="154">
        <f t="shared" si="52"/>
        <v>0</v>
      </c>
      <c r="DE45" s="36"/>
      <c r="DF45" s="36"/>
      <c r="DG45" s="154">
        <f t="shared" si="53"/>
        <v>0</v>
      </c>
      <c r="DH45" s="37">
        <f t="shared" si="54"/>
        <v>0</v>
      </c>
      <c r="DI45" s="36">
        <f t="shared" si="55"/>
        <v>0</v>
      </c>
      <c r="DJ45" s="154">
        <f t="shared" si="55"/>
        <v>0</v>
      </c>
      <c r="DK45" s="39"/>
      <c r="DL45" s="36"/>
      <c r="DM45" s="154">
        <f t="shared" si="56"/>
        <v>0</v>
      </c>
      <c r="DN45" s="36"/>
      <c r="DO45" s="36"/>
      <c r="DP45" s="154">
        <f t="shared" si="57"/>
        <v>0</v>
      </c>
      <c r="DQ45" s="36"/>
      <c r="DR45" s="36"/>
      <c r="DS45" s="154">
        <f t="shared" si="58"/>
        <v>0</v>
      </c>
      <c r="DT45" s="36">
        <f t="shared" si="716"/>
        <v>0</v>
      </c>
      <c r="DU45" s="36">
        <f t="shared" si="717"/>
        <v>0</v>
      </c>
      <c r="DV45" s="154">
        <f t="shared" si="718"/>
        <v>0</v>
      </c>
      <c r="DW45" s="39"/>
      <c r="DX45" s="36"/>
      <c r="DY45" s="154">
        <f t="shared" si="60"/>
        <v>0</v>
      </c>
      <c r="DZ45" s="36"/>
      <c r="EA45" s="36"/>
      <c r="EB45" s="154">
        <f t="shared" si="61"/>
        <v>0</v>
      </c>
      <c r="EC45" s="36"/>
      <c r="ED45" s="36"/>
      <c r="EE45" s="154">
        <f t="shared" si="62"/>
        <v>0</v>
      </c>
      <c r="EF45" s="36"/>
      <c r="EG45" s="36"/>
      <c r="EH45" s="154">
        <f t="shared" si="63"/>
        <v>0</v>
      </c>
      <c r="EI45" s="36"/>
      <c r="EJ45" s="36"/>
      <c r="EK45" s="154">
        <f t="shared" si="64"/>
        <v>0</v>
      </c>
      <c r="EL45" s="37">
        <f t="shared" si="719"/>
        <v>0</v>
      </c>
      <c r="EM45" s="36">
        <f t="shared" si="720"/>
        <v>0</v>
      </c>
      <c r="EN45" s="154">
        <f t="shared" si="67"/>
        <v>0</v>
      </c>
      <c r="EO45" s="39"/>
      <c r="EP45" s="36"/>
      <c r="EQ45" s="154">
        <f t="shared" si="68"/>
        <v>0</v>
      </c>
      <c r="ER45" s="36"/>
      <c r="ES45" s="36"/>
      <c r="ET45" s="154">
        <f t="shared" si="69"/>
        <v>0</v>
      </c>
      <c r="EU45" s="36"/>
      <c r="EV45" s="36"/>
      <c r="EW45" s="154">
        <f t="shared" si="70"/>
        <v>0</v>
      </c>
      <c r="EX45" s="36"/>
      <c r="EY45" s="36"/>
      <c r="EZ45" s="154">
        <f t="shared" si="71"/>
        <v>0</v>
      </c>
      <c r="FA45" s="37">
        <f t="shared" si="721"/>
        <v>0</v>
      </c>
      <c r="FB45" s="36">
        <f t="shared" si="722"/>
        <v>0</v>
      </c>
      <c r="FC45" s="154">
        <f t="shared" si="74"/>
        <v>0</v>
      </c>
      <c r="FD45" s="39"/>
      <c r="FE45" s="36"/>
      <c r="FF45" s="154">
        <f t="shared" si="75"/>
        <v>0</v>
      </c>
      <c r="FG45" s="37">
        <f t="shared" si="723"/>
        <v>0</v>
      </c>
      <c r="FH45" s="36">
        <f t="shared" si="76"/>
        <v>0</v>
      </c>
      <c r="FI45" s="154">
        <f t="shared" si="77"/>
        <v>0</v>
      </c>
      <c r="FJ45" s="39"/>
      <c r="FK45" s="36"/>
      <c r="FL45" s="154">
        <f t="shared" si="78"/>
        <v>0</v>
      </c>
      <c r="FM45" s="37">
        <f t="shared" si="724"/>
        <v>0</v>
      </c>
      <c r="FN45" s="36">
        <f t="shared" si="725"/>
        <v>0</v>
      </c>
      <c r="FO45" s="36">
        <f t="shared" si="81"/>
        <v>0</v>
      </c>
      <c r="FP45" s="37">
        <f t="shared" si="726"/>
        <v>0</v>
      </c>
      <c r="FQ45" s="36">
        <f t="shared" si="727"/>
        <v>0</v>
      </c>
      <c r="FR45" s="154">
        <f t="shared" si="590"/>
        <v>0</v>
      </c>
      <c r="FS45" s="39"/>
      <c r="FT45" s="36"/>
      <c r="FU45" s="154">
        <f t="shared" si="82"/>
        <v>0</v>
      </c>
      <c r="FV45" s="36"/>
      <c r="FW45" s="36"/>
      <c r="FX45" s="154">
        <f t="shared" si="83"/>
        <v>0</v>
      </c>
      <c r="FY45" s="36"/>
      <c r="FZ45" s="36"/>
      <c r="GA45" s="154">
        <f t="shared" si="84"/>
        <v>0</v>
      </c>
      <c r="GB45" s="36"/>
      <c r="GC45" s="36"/>
      <c r="GD45" s="154">
        <f t="shared" si="85"/>
        <v>0</v>
      </c>
      <c r="GE45" s="36"/>
      <c r="GF45" s="36"/>
      <c r="GG45" s="154">
        <f t="shared" si="86"/>
        <v>0</v>
      </c>
      <c r="GH45" s="36">
        <f t="shared" si="87"/>
        <v>0</v>
      </c>
      <c r="GI45" s="36">
        <f t="shared" si="88"/>
        <v>0</v>
      </c>
      <c r="GJ45" s="154">
        <f t="shared" si="89"/>
        <v>0</v>
      </c>
      <c r="GK45" s="39"/>
      <c r="GL45" s="36"/>
      <c r="GM45" s="154">
        <f t="shared" si="90"/>
        <v>0</v>
      </c>
      <c r="GN45" s="37">
        <f t="shared" si="91"/>
        <v>0</v>
      </c>
      <c r="GO45" s="36">
        <f t="shared" si="92"/>
        <v>0</v>
      </c>
      <c r="GP45" s="154">
        <f t="shared" si="93"/>
        <v>0</v>
      </c>
      <c r="GQ45" s="39"/>
      <c r="GR45" s="36"/>
      <c r="GS45" s="154">
        <f t="shared" si="94"/>
        <v>0</v>
      </c>
      <c r="GT45" s="36"/>
      <c r="GU45" s="36"/>
      <c r="GV45" s="154">
        <f t="shared" si="95"/>
        <v>0</v>
      </c>
      <c r="GW45" s="37">
        <f t="shared" si="96"/>
        <v>0</v>
      </c>
      <c r="GX45" s="36">
        <f t="shared" si="97"/>
        <v>0</v>
      </c>
      <c r="GY45" s="154">
        <f t="shared" si="98"/>
        <v>0</v>
      </c>
      <c r="HA45" s="36"/>
      <c r="HB45" s="154">
        <f t="shared" si="99"/>
        <v>0</v>
      </c>
      <c r="HC45" s="36"/>
      <c r="HD45" s="36"/>
      <c r="HE45" s="154">
        <f t="shared" si="100"/>
        <v>0</v>
      </c>
      <c r="HF45" s="37">
        <f t="shared" si="101"/>
        <v>0</v>
      </c>
      <c r="HG45" s="36">
        <f t="shared" si="102"/>
        <v>0</v>
      </c>
      <c r="HH45" s="154">
        <f t="shared" si="103"/>
        <v>0</v>
      </c>
      <c r="HI45" s="39"/>
      <c r="HJ45" s="36"/>
      <c r="HK45" s="154">
        <f t="shared" si="104"/>
        <v>0</v>
      </c>
      <c r="HL45" s="36"/>
      <c r="HM45" s="36"/>
      <c r="HN45" s="154">
        <f t="shared" si="105"/>
        <v>0</v>
      </c>
      <c r="HO45" s="37">
        <f t="shared" si="106"/>
        <v>0</v>
      </c>
      <c r="HP45" s="36">
        <f t="shared" si="107"/>
        <v>0</v>
      </c>
      <c r="HQ45" s="154">
        <f t="shared" si="108"/>
        <v>0</v>
      </c>
      <c r="HR45" s="39"/>
      <c r="HS45" s="36"/>
      <c r="HT45" s="154">
        <f t="shared" si="109"/>
        <v>0</v>
      </c>
      <c r="HU45" s="37">
        <f t="shared" si="728"/>
        <v>0</v>
      </c>
      <c r="HV45" s="36">
        <f t="shared" si="729"/>
        <v>0</v>
      </c>
      <c r="HW45" s="36">
        <f t="shared" si="112"/>
        <v>0</v>
      </c>
      <c r="HX45" s="37">
        <f t="shared" si="730"/>
        <v>0</v>
      </c>
      <c r="HY45" s="36">
        <f t="shared" si="731"/>
        <v>0</v>
      </c>
      <c r="HZ45" s="154">
        <f t="shared" si="732"/>
        <v>0</v>
      </c>
      <c r="IB45" s="36"/>
      <c r="IC45" s="154">
        <f t="shared" si="114"/>
        <v>0</v>
      </c>
      <c r="ID45" s="36"/>
      <c r="IE45" s="36"/>
      <c r="IF45" s="154">
        <f t="shared" si="115"/>
        <v>0</v>
      </c>
      <c r="IG45" s="37"/>
      <c r="IH45" s="36"/>
      <c r="II45" s="154">
        <f t="shared" si="116"/>
        <v>0</v>
      </c>
      <c r="IJ45" s="37">
        <f t="shared" si="117"/>
        <v>0</v>
      </c>
      <c r="IK45" s="36">
        <f t="shared" si="118"/>
        <v>0</v>
      </c>
      <c r="IL45" s="154">
        <f t="shared" si="119"/>
        <v>0</v>
      </c>
      <c r="IN45" s="36"/>
      <c r="IO45" s="154">
        <f t="shared" si="120"/>
        <v>0</v>
      </c>
      <c r="IP45" s="37"/>
      <c r="IQ45" s="36"/>
      <c r="IR45" s="154">
        <f t="shared" si="121"/>
        <v>0</v>
      </c>
      <c r="IS45" s="37"/>
      <c r="IT45" s="36"/>
      <c r="IU45" s="154">
        <f t="shared" si="122"/>
        <v>0</v>
      </c>
      <c r="IV45" s="37"/>
      <c r="IW45" s="36"/>
      <c r="IX45" s="154">
        <f t="shared" si="123"/>
        <v>0</v>
      </c>
      <c r="IY45" s="36">
        <f t="shared" si="124"/>
        <v>0</v>
      </c>
      <c r="IZ45" s="36">
        <f t="shared" si="124"/>
        <v>0</v>
      </c>
      <c r="JA45" s="36">
        <f t="shared" si="125"/>
        <v>0</v>
      </c>
      <c r="JB45" s="37">
        <f t="shared" si="126"/>
        <v>0</v>
      </c>
      <c r="JC45" s="36">
        <f t="shared" si="127"/>
        <v>0</v>
      </c>
      <c r="JD45" s="154">
        <f t="shared" si="128"/>
        <v>0</v>
      </c>
      <c r="JE45" s="39"/>
      <c r="JF45" s="36"/>
      <c r="JG45" s="154">
        <f t="shared" si="129"/>
        <v>0</v>
      </c>
      <c r="JH45" s="36"/>
      <c r="JI45" s="36"/>
      <c r="JJ45" s="154">
        <f t="shared" si="130"/>
        <v>0</v>
      </c>
      <c r="JK45" s="36"/>
      <c r="JL45" s="36"/>
      <c r="JM45" s="154">
        <f t="shared" si="131"/>
        <v>0</v>
      </c>
      <c r="JN45" s="37"/>
      <c r="JO45" s="36"/>
      <c r="JP45" s="154">
        <f t="shared" si="132"/>
        <v>0</v>
      </c>
      <c r="JQ45" s="37"/>
      <c r="JR45" s="36"/>
      <c r="JS45" s="154">
        <f t="shared" si="133"/>
        <v>0</v>
      </c>
      <c r="JT45" s="37">
        <f t="shared" si="134"/>
        <v>0</v>
      </c>
      <c r="JU45" s="36">
        <f t="shared" si="135"/>
        <v>0</v>
      </c>
      <c r="JV45" s="154">
        <f t="shared" si="136"/>
        <v>0</v>
      </c>
      <c r="JW45" s="39">
        <v>8588601</v>
      </c>
      <c r="JX45" s="36"/>
      <c r="JY45" s="154">
        <f t="shared" si="137"/>
        <v>8588601</v>
      </c>
      <c r="JZ45" s="36"/>
      <c r="KA45" s="36"/>
      <c r="KB45" s="154">
        <f t="shared" si="138"/>
        <v>0</v>
      </c>
      <c r="KC45" s="37">
        <f t="shared" si="733"/>
        <v>8588601</v>
      </c>
      <c r="KD45" s="36">
        <f t="shared" si="734"/>
        <v>0</v>
      </c>
      <c r="KE45" s="36">
        <f t="shared" si="735"/>
        <v>8588601</v>
      </c>
      <c r="KF45" s="37">
        <f t="shared" si="736"/>
        <v>8588601</v>
      </c>
      <c r="KG45" s="36">
        <f t="shared" si="737"/>
        <v>0</v>
      </c>
      <c r="KH45" s="154">
        <f t="shared" si="606"/>
        <v>8588601</v>
      </c>
      <c r="KI45" s="168"/>
      <c r="KJ45" s="38"/>
      <c r="KK45" s="154">
        <f t="shared" si="140"/>
        <v>0</v>
      </c>
      <c r="KL45" s="118"/>
      <c r="KM45" s="38"/>
      <c r="KN45" s="154">
        <f t="shared" si="141"/>
        <v>0</v>
      </c>
      <c r="KO45" s="118"/>
      <c r="KP45" s="38"/>
      <c r="KQ45" s="154">
        <f t="shared" si="142"/>
        <v>0</v>
      </c>
      <c r="KR45" s="118">
        <f t="shared" si="143"/>
        <v>0</v>
      </c>
      <c r="KS45" s="38">
        <f t="shared" si="144"/>
        <v>0</v>
      </c>
      <c r="KT45" s="38">
        <f t="shared" si="145"/>
        <v>0</v>
      </c>
      <c r="KU45" s="118"/>
      <c r="KV45" s="38"/>
      <c r="KW45" s="154">
        <f t="shared" si="146"/>
        <v>0</v>
      </c>
      <c r="KX45" s="118"/>
      <c r="KY45" s="38"/>
      <c r="KZ45" s="154">
        <f t="shared" si="147"/>
        <v>0</v>
      </c>
      <c r="LA45" s="118">
        <f t="shared" si="148"/>
        <v>0</v>
      </c>
      <c r="LB45" s="38">
        <f t="shared" si="149"/>
        <v>0</v>
      </c>
      <c r="LC45" s="177">
        <f t="shared" si="150"/>
        <v>0</v>
      </c>
      <c r="LD45" s="118">
        <f t="shared" si="738"/>
        <v>0</v>
      </c>
      <c r="LE45" s="38">
        <f t="shared" si="739"/>
        <v>0</v>
      </c>
      <c r="LF45" s="38">
        <f t="shared" si="740"/>
        <v>0</v>
      </c>
      <c r="LG45" s="37">
        <f t="shared" si="741"/>
        <v>8588601</v>
      </c>
      <c r="LH45" s="36">
        <f t="shared" si="742"/>
        <v>0</v>
      </c>
      <c r="LI45" s="36">
        <f t="shared" si="743"/>
        <v>8588601</v>
      </c>
      <c r="LJ45" s="37">
        <f t="shared" si="744"/>
        <v>8588601</v>
      </c>
      <c r="LK45" s="36">
        <f t="shared" si="745"/>
        <v>0</v>
      </c>
      <c r="LL45" s="154">
        <f t="shared" si="746"/>
        <v>8588601</v>
      </c>
    </row>
    <row r="46" spans="1:325" s="40" customFormat="1" x14ac:dyDescent="0.25">
      <c r="A46" s="33">
        <v>36</v>
      </c>
      <c r="B46" s="34" t="s">
        <v>206</v>
      </c>
      <c r="C46" s="72" t="s">
        <v>166</v>
      </c>
      <c r="D46" s="36"/>
      <c r="E46" s="36"/>
      <c r="F46" s="154">
        <f t="shared" si="14"/>
        <v>0</v>
      </c>
      <c r="G46" s="39"/>
      <c r="H46" s="36"/>
      <c r="I46" s="154">
        <f t="shared" si="15"/>
        <v>0</v>
      </c>
      <c r="J46" s="36"/>
      <c r="K46" s="36"/>
      <c r="L46" s="154">
        <f t="shared" si="16"/>
        <v>0</v>
      </c>
      <c r="M46" s="36"/>
      <c r="N46" s="36"/>
      <c r="O46" s="154">
        <f t="shared" si="17"/>
        <v>0</v>
      </c>
      <c r="P46" s="36"/>
      <c r="Q46" s="36"/>
      <c r="R46" s="154">
        <f t="shared" si="18"/>
        <v>0</v>
      </c>
      <c r="S46" s="36"/>
      <c r="T46" s="36"/>
      <c r="U46" s="154">
        <f t="shared" si="19"/>
        <v>0</v>
      </c>
      <c r="V46" s="36"/>
      <c r="W46" s="36"/>
      <c r="X46" s="154">
        <f t="shared" si="20"/>
        <v>0</v>
      </c>
      <c r="Y46" s="36"/>
      <c r="Z46" s="36"/>
      <c r="AA46" s="154">
        <f t="shared" si="21"/>
        <v>0</v>
      </c>
      <c r="AB46" s="36">
        <f t="shared" si="715"/>
        <v>0</v>
      </c>
      <c r="AC46" s="36">
        <f t="shared" si="715"/>
        <v>0</v>
      </c>
      <c r="AD46" s="154">
        <f t="shared" si="578"/>
        <v>0</v>
      </c>
      <c r="AE46" s="39"/>
      <c r="AF46" s="36"/>
      <c r="AG46" s="154">
        <f t="shared" si="22"/>
        <v>0</v>
      </c>
      <c r="AH46" s="36">
        <f t="shared" si="23"/>
        <v>0</v>
      </c>
      <c r="AI46" s="36">
        <f t="shared" si="23"/>
        <v>0</v>
      </c>
      <c r="AJ46" s="154">
        <f t="shared" si="24"/>
        <v>0</v>
      </c>
      <c r="AK46" s="39"/>
      <c r="AL46" s="36"/>
      <c r="AM46" s="154">
        <f t="shared" si="25"/>
        <v>0</v>
      </c>
      <c r="AN46" s="36"/>
      <c r="AO46" s="36"/>
      <c r="AP46" s="154">
        <f t="shared" si="26"/>
        <v>0</v>
      </c>
      <c r="AQ46" s="39"/>
      <c r="AR46" s="36"/>
      <c r="AS46" s="154">
        <f t="shared" si="27"/>
        <v>0</v>
      </c>
      <c r="AT46" s="36"/>
      <c r="AU46" s="36"/>
      <c r="AV46" s="154">
        <f t="shared" si="28"/>
        <v>0</v>
      </c>
      <c r="AW46" s="36"/>
      <c r="AX46" s="36"/>
      <c r="AY46" s="154">
        <f t="shared" si="29"/>
        <v>0</v>
      </c>
      <c r="AZ46" s="36">
        <f t="shared" si="30"/>
        <v>0</v>
      </c>
      <c r="BA46" s="36">
        <f t="shared" si="31"/>
        <v>0</v>
      </c>
      <c r="BB46" s="154">
        <f t="shared" si="32"/>
        <v>0</v>
      </c>
      <c r="BC46" s="39"/>
      <c r="BD46" s="36"/>
      <c r="BE46" s="154">
        <f t="shared" si="33"/>
        <v>0</v>
      </c>
      <c r="BF46" s="36"/>
      <c r="BG46" s="36"/>
      <c r="BH46" s="154">
        <f t="shared" si="34"/>
        <v>0</v>
      </c>
      <c r="BI46" s="36"/>
      <c r="BJ46" s="36"/>
      <c r="BK46" s="154">
        <f t="shared" si="35"/>
        <v>0</v>
      </c>
      <c r="BL46" s="36"/>
      <c r="BM46" s="36"/>
      <c r="BN46" s="154">
        <f t="shared" si="36"/>
        <v>0</v>
      </c>
      <c r="BO46" s="36"/>
      <c r="BP46" s="36"/>
      <c r="BQ46" s="154">
        <f t="shared" si="37"/>
        <v>0</v>
      </c>
      <c r="BR46" s="36"/>
      <c r="BS46" s="36"/>
      <c r="BT46" s="154">
        <f t="shared" si="38"/>
        <v>0</v>
      </c>
      <c r="BU46" s="36"/>
      <c r="BV46" s="36"/>
      <c r="BW46" s="154">
        <f t="shared" si="39"/>
        <v>0</v>
      </c>
      <c r="BX46" s="36"/>
      <c r="BY46" s="36"/>
      <c r="BZ46" s="154">
        <f t="shared" si="40"/>
        <v>0</v>
      </c>
      <c r="CA46" s="37">
        <f t="shared" si="41"/>
        <v>0</v>
      </c>
      <c r="CB46" s="36">
        <f t="shared" si="42"/>
        <v>0</v>
      </c>
      <c r="CC46" s="154">
        <f t="shared" si="42"/>
        <v>0</v>
      </c>
      <c r="CD46" s="39"/>
      <c r="CE46" s="36"/>
      <c r="CF46" s="154">
        <f t="shared" si="43"/>
        <v>0</v>
      </c>
      <c r="CG46" s="36"/>
      <c r="CH46" s="36"/>
      <c r="CI46" s="154">
        <f t="shared" si="44"/>
        <v>0</v>
      </c>
      <c r="CJ46" s="36"/>
      <c r="CK46" s="36"/>
      <c r="CL46" s="154">
        <f t="shared" si="45"/>
        <v>0</v>
      </c>
      <c r="CM46" s="36"/>
      <c r="CN46" s="36"/>
      <c r="CO46" s="154">
        <f t="shared" si="46"/>
        <v>0</v>
      </c>
      <c r="CP46" s="37">
        <f t="shared" si="47"/>
        <v>0</v>
      </c>
      <c r="CQ46" s="36">
        <f t="shared" si="151"/>
        <v>0</v>
      </c>
      <c r="CR46" s="154">
        <f t="shared" si="48"/>
        <v>0</v>
      </c>
      <c r="CS46" s="39"/>
      <c r="CT46" s="36"/>
      <c r="CU46" s="154">
        <f t="shared" si="49"/>
        <v>0</v>
      </c>
      <c r="CV46" s="36"/>
      <c r="CW46" s="36"/>
      <c r="CX46" s="154">
        <f t="shared" si="50"/>
        <v>0</v>
      </c>
      <c r="CY46" s="36"/>
      <c r="CZ46" s="36"/>
      <c r="DA46" s="154">
        <f t="shared" si="51"/>
        <v>0</v>
      </c>
      <c r="DB46" s="36"/>
      <c r="DC46" s="36"/>
      <c r="DD46" s="154">
        <f t="shared" si="52"/>
        <v>0</v>
      </c>
      <c r="DE46" s="36"/>
      <c r="DF46" s="36"/>
      <c r="DG46" s="154">
        <f t="shared" si="53"/>
        <v>0</v>
      </c>
      <c r="DH46" s="37">
        <f t="shared" si="54"/>
        <v>0</v>
      </c>
      <c r="DI46" s="36">
        <f t="shared" si="55"/>
        <v>0</v>
      </c>
      <c r="DJ46" s="154">
        <f t="shared" si="55"/>
        <v>0</v>
      </c>
      <c r="DK46" s="39"/>
      <c r="DL46" s="36"/>
      <c r="DM46" s="154">
        <f t="shared" si="56"/>
        <v>0</v>
      </c>
      <c r="DN46" s="36"/>
      <c r="DO46" s="36"/>
      <c r="DP46" s="154">
        <f t="shared" si="57"/>
        <v>0</v>
      </c>
      <c r="DQ46" s="36"/>
      <c r="DR46" s="36"/>
      <c r="DS46" s="154">
        <f t="shared" si="58"/>
        <v>0</v>
      </c>
      <c r="DT46" s="36">
        <f t="shared" si="716"/>
        <v>0</v>
      </c>
      <c r="DU46" s="36">
        <f t="shared" si="717"/>
        <v>0</v>
      </c>
      <c r="DV46" s="154">
        <f t="shared" si="718"/>
        <v>0</v>
      </c>
      <c r="DW46" s="39"/>
      <c r="DX46" s="36"/>
      <c r="DY46" s="154">
        <f t="shared" si="60"/>
        <v>0</v>
      </c>
      <c r="DZ46" s="36"/>
      <c r="EA46" s="36"/>
      <c r="EB46" s="154">
        <f t="shared" si="61"/>
        <v>0</v>
      </c>
      <c r="EC46" s="36"/>
      <c r="ED46" s="36"/>
      <c r="EE46" s="154">
        <f t="shared" si="62"/>
        <v>0</v>
      </c>
      <c r="EF46" s="36"/>
      <c r="EG46" s="36"/>
      <c r="EH46" s="154">
        <f t="shared" si="63"/>
        <v>0</v>
      </c>
      <c r="EI46" s="36"/>
      <c r="EJ46" s="36"/>
      <c r="EK46" s="154">
        <f t="shared" si="64"/>
        <v>0</v>
      </c>
      <c r="EL46" s="37">
        <f t="shared" si="719"/>
        <v>0</v>
      </c>
      <c r="EM46" s="36">
        <f t="shared" si="720"/>
        <v>0</v>
      </c>
      <c r="EN46" s="154">
        <f t="shared" si="67"/>
        <v>0</v>
      </c>
      <c r="EO46" s="39"/>
      <c r="EP46" s="36"/>
      <c r="EQ46" s="154">
        <f t="shared" si="68"/>
        <v>0</v>
      </c>
      <c r="ER46" s="36"/>
      <c r="ES46" s="36"/>
      <c r="ET46" s="154">
        <f t="shared" si="69"/>
        <v>0</v>
      </c>
      <c r="EU46" s="36"/>
      <c r="EV46" s="36"/>
      <c r="EW46" s="154">
        <f t="shared" si="70"/>
        <v>0</v>
      </c>
      <c r="EX46" s="36"/>
      <c r="EY46" s="36"/>
      <c r="EZ46" s="154">
        <f t="shared" si="71"/>
        <v>0</v>
      </c>
      <c r="FA46" s="37">
        <f t="shared" si="721"/>
        <v>0</v>
      </c>
      <c r="FB46" s="36">
        <f t="shared" si="722"/>
        <v>0</v>
      </c>
      <c r="FC46" s="154">
        <f t="shared" si="74"/>
        <v>0</v>
      </c>
      <c r="FD46" s="39"/>
      <c r="FE46" s="36"/>
      <c r="FF46" s="154">
        <f t="shared" si="75"/>
        <v>0</v>
      </c>
      <c r="FG46" s="37">
        <f t="shared" si="723"/>
        <v>0</v>
      </c>
      <c r="FH46" s="36">
        <f t="shared" si="76"/>
        <v>0</v>
      </c>
      <c r="FI46" s="154">
        <f t="shared" si="77"/>
        <v>0</v>
      </c>
      <c r="FJ46" s="39"/>
      <c r="FK46" s="36"/>
      <c r="FL46" s="154">
        <f t="shared" si="78"/>
        <v>0</v>
      </c>
      <c r="FM46" s="37">
        <f t="shared" si="724"/>
        <v>0</v>
      </c>
      <c r="FN46" s="36">
        <f t="shared" si="725"/>
        <v>0</v>
      </c>
      <c r="FO46" s="36">
        <f t="shared" si="81"/>
        <v>0</v>
      </c>
      <c r="FP46" s="37">
        <f t="shared" si="726"/>
        <v>0</v>
      </c>
      <c r="FQ46" s="36">
        <f t="shared" si="727"/>
        <v>0</v>
      </c>
      <c r="FR46" s="154">
        <f t="shared" si="590"/>
        <v>0</v>
      </c>
      <c r="FS46" s="39"/>
      <c r="FT46" s="36"/>
      <c r="FU46" s="154">
        <f t="shared" si="82"/>
        <v>0</v>
      </c>
      <c r="FV46" s="36"/>
      <c r="FW46" s="36"/>
      <c r="FX46" s="154">
        <f t="shared" si="83"/>
        <v>0</v>
      </c>
      <c r="FY46" s="36"/>
      <c r="FZ46" s="36"/>
      <c r="GA46" s="154">
        <f t="shared" si="84"/>
        <v>0</v>
      </c>
      <c r="GB46" s="36"/>
      <c r="GC46" s="36"/>
      <c r="GD46" s="154">
        <f t="shared" si="85"/>
        <v>0</v>
      </c>
      <c r="GE46" s="36"/>
      <c r="GF46" s="36"/>
      <c r="GG46" s="154">
        <f t="shared" si="86"/>
        <v>0</v>
      </c>
      <c r="GH46" s="36">
        <f t="shared" si="87"/>
        <v>0</v>
      </c>
      <c r="GI46" s="36">
        <f t="shared" si="88"/>
        <v>0</v>
      </c>
      <c r="GJ46" s="154">
        <f t="shared" si="89"/>
        <v>0</v>
      </c>
      <c r="GK46" s="39"/>
      <c r="GL46" s="36"/>
      <c r="GM46" s="154">
        <f t="shared" si="90"/>
        <v>0</v>
      </c>
      <c r="GN46" s="37">
        <f t="shared" si="91"/>
        <v>0</v>
      </c>
      <c r="GO46" s="36">
        <f t="shared" si="92"/>
        <v>0</v>
      </c>
      <c r="GP46" s="154">
        <f t="shared" si="93"/>
        <v>0</v>
      </c>
      <c r="GQ46" s="39"/>
      <c r="GR46" s="36"/>
      <c r="GS46" s="154">
        <f t="shared" si="94"/>
        <v>0</v>
      </c>
      <c r="GT46" s="36"/>
      <c r="GU46" s="36"/>
      <c r="GV46" s="154">
        <f t="shared" si="95"/>
        <v>0</v>
      </c>
      <c r="GW46" s="37">
        <f t="shared" si="96"/>
        <v>0</v>
      </c>
      <c r="GX46" s="36">
        <f t="shared" si="97"/>
        <v>0</v>
      </c>
      <c r="GY46" s="154">
        <f t="shared" si="98"/>
        <v>0</v>
      </c>
      <c r="HA46" s="36"/>
      <c r="HB46" s="154">
        <f t="shared" si="99"/>
        <v>0</v>
      </c>
      <c r="HC46" s="36"/>
      <c r="HD46" s="36"/>
      <c r="HE46" s="154">
        <f t="shared" si="100"/>
        <v>0</v>
      </c>
      <c r="HF46" s="37">
        <f t="shared" si="101"/>
        <v>0</v>
      </c>
      <c r="HG46" s="36">
        <f t="shared" si="102"/>
        <v>0</v>
      </c>
      <c r="HH46" s="154">
        <f t="shared" si="103"/>
        <v>0</v>
      </c>
      <c r="HI46" s="39"/>
      <c r="HJ46" s="36"/>
      <c r="HK46" s="154">
        <f t="shared" si="104"/>
        <v>0</v>
      </c>
      <c r="HL46" s="36"/>
      <c r="HM46" s="36"/>
      <c r="HN46" s="154">
        <f t="shared" si="105"/>
        <v>0</v>
      </c>
      <c r="HO46" s="37">
        <f t="shared" si="106"/>
        <v>0</v>
      </c>
      <c r="HP46" s="36">
        <f t="shared" si="107"/>
        <v>0</v>
      </c>
      <c r="HQ46" s="154">
        <f t="shared" si="108"/>
        <v>0</v>
      </c>
      <c r="HR46" s="39"/>
      <c r="HS46" s="36"/>
      <c r="HT46" s="154">
        <f t="shared" si="109"/>
        <v>0</v>
      </c>
      <c r="HU46" s="37">
        <f t="shared" si="728"/>
        <v>0</v>
      </c>
      <c r="HV46" s="36">
        <f t="shared" si="729"/>
        <v>0</v>
      </c>
      <c r="HW46" s="36">
        <f t="shared" si="112"/>
        <v>0</v>
      </c>
      <c r="HX46" s="37">
        <f t="shared" si="730"/>
        <v>0</v>
      </c>
      <c r="HY46" s="36">
        <f t="shared" si="731"/>
        <v>0</v>
      </c>
      <c r="HZ46" s="154">
        <f t="shared" si="732"/>
        <v>0</v>
      </c>
      <c r="IB46" s="36"/>
      <c r="IC46" s="154">
        <f t="shared" si="114"/>
        <v>0</v>
      </c>
      <c r="ID46" s="36"/>
      <c r="IE46" s="36"/>
      <c r="IF46" s="154">
        <f t="shared" si="115"/>
        <v>0</v>
      </c>
      <c r="IG46" s="37"/>
      <c r="IH46" s="36"/>
      <c r="II46" s="154">
        <f t="shared" si="116"/>
        <v>0</v>
      </c>
      <c r="IJ46" s="37">
        <f t="shared" si="117"/>
        <v>0</v>
      </c>
      <c r="IK46" s="36">
        <f t="shared" si="118"/>
        <v>0</v>
      </c>
      <c r="IL46" s="154">
        <f t="shared" si="119"/>
        <v>0</v>
      </c>
      <c r="IN46" s="36"/>
      <c r="IO46" s="154">
        <f t="shared" si="120"/>
        <v>0</v>
      </c>
      <c r="IP46" s="37"/>
      <c r="IQ46" s="36"/>
      <c r="IR46" s="154">
        <f t="shared" si="121"/>
        <v>0</v>
      </c>
      <c r="IS46" s="37"/>
      <c r="IT46" s="36"/>
      <c r="IU46" s="154">
        <f t="shared" si="122"/>
        <v>0</v>
      </c>
      <c r="IV46" s="37"/>
      <c r="IW46" s="36"/>
      <c r="IX46" s="154">
        <f t="shared" si="123"/>
        <v>0</v>
      </c>
      <c r="IY46" s="36">
        <f t="shared" si="124"/>
        <v>0</v>
      </c>
      <c r="IZ46" s="36">
        <f t="shared" si="124"/>
        <v>0</v>
      </c>
      <c r="JA46" s="36">
        <f t="shared" si="125"/>
        <v>0</v>
      </c>
      <c r="JB46" s="37">
        <f t="shared" si="126"/>
        <v>0</v>
      </c>
      <c r="JC46" s="36">
        <f t="shared" si="127"/>
        <v>0</v>
      </c>
      <c r="JD46" s="154">
        <f t="shared" si="128"/>
        <v>0</v>
      </c>
      <c r="JE46" s="39"/>
      <c r="JF46" s="36"/>
      <c r="JG46" s="154">
        <f t="shared" si="129"/>
        <v>0</v>
      </c>
      <c r="JH46" s="36"/>
      <c r="JI46" s="36"/>
      <c r="JJ46" s="154">
        <f t="shared" si="130"/>
        <v>0</v>
      </c>
      <c r="JK46" s="36"/>
      <c r="JL46" s="36"/>
      <c r="JM46" s="154">
        <f t="shared" si="131"/>
        <v>0</v>
      </c>
      <c r="JN46" s="37"/>
      <c r="JO46" s="36"/>
      <c r="JP46" s="154">
        <f t="shared" si="132"/>
        <v>0</v>
      </c>
      <c r="JQ46" s="37"/>
      <c r="JR46" s="36"/>
      <c r="JS46" s="154">
        <f t="shared" si="133"/>
        <v>0</v>
      </c>
      <c r="JT46" s="37">
        <f t="shared" si="134"/>
        <v>0</v>
      </c>
      <c r="JU46" s="36">
        <f t="shared" si="135"/>
        <v>0</v>
      </c>
      <c r="JV46" s="154">
        <f t="shared" si="136"/>
        <v>0</v>
      </c>
      <c r="JW46" s="39">
        <v>2000000</v>
      </c>
      <c r="JX46" s="36"/>
      <c r="JY46" s="154">
        <f t="shared" si="137"/>
        <v>2000000</v>
      </c>
      <c r="JZ46" s="36"/>
      <c r="KA46" s="36"/>
      <c r="KB46" s="154">
        <f t="shared" si="138"/>
        <v>0</v>
      </c>
      <c r="KC46" s="37">
        <f t="shared" si="733"/>
        <v>2000000</v>
      </c>
      <c r="KD46" s="36">
        <f t="shared" si="734"/>
        <v>0</v>
      </c>
      <c r="KE46" s="36">
        <f t="shared" si="735"/>
        <v>2000000</v>
      </c>
      <c r="KF46" s="37">
        <f t="shared" si="736"/>
        <v>2000000</v>
      </c>
      <c r="KG46" s="36">
        <f t="shared" si="737"/>
        <v>0</v>
      </c>
      <c r="KH46" s="154">
        <f t="shared" si="606"/>
        <v>2000000</v>
      </c>
      <c r="KI46" s="168"/>
      <c r="KJ46" s="38"/>
      <c r="KK46" s="154">
        <f t="shared" si="140"/>
        <v>0</v>
      </c>
      <c r="KL46" s="118"/>
      <c r="KM46" s="38"/>
      <c r="KN46" s="154">
        <f t="shared" si="141"/>
        <v>0</v>
      </c>
      <c r="KO46" s="118"/>
      <c r="KP46" s="38"/>
      <c r="KQ46" s="154">
        <f t="shared" si="142"/>
        <v>0</v>
      </c>
      <c r="KR46" s="118">
        <f t="shared" si="143"/>
        <v>0</v>
      </c>
      <c r="KS46" s="38">
        <f t="shared" si="144"/>
        <v>0</v>
      </c>
      <c r="KT46" s="38">
        <f t="shared" si="145"/>
        <v>0</v>
      </c>
      <c r="KU46" s="118"/>
      <c r="KV46" s="38"/>
      <c r="KW46" s="154">
        <f t="shared" si="146"/>
        <v>0</v>
      </c>
      <c r="KX46" s="118"/>
      <c r="KY46" s="38"/>
      <c r="KZ46" s="154">
        <f t="shared" si="147"/>
        <v>0</v>
      </c>
      <c r="LA46" s="118">
        <f t="shared" si="148"/>
        <v>0</v>
      </c>
      <c r="LB46" s="38">
        <f t="shared" si="149"/>
        <v>0</v>
      </c>
      <c r="LC46" s="177">
        <f t="shared" si="150"/>
        <v>0</v>
      </c>
      <c r="LD46" s="118">
        <f t="shared" si="738"/>
        <v>0</v>
      </c>
      <c r="LE46" s="38">
        <f t="shared" si="739"/>
        <v>0</v>
      </c>
      <c r="LF46" s="38">
        <f t="shared" si="740"/>
        <v>0</v>
      </c>
      <c r="LG46" s="37">
        <f t="shared" si="741"/>
        <v>2000000</v>
      </c>
      <c r="LH46" s="36">
        <f t="shared" si="742"/>
        <v>0</v>
      </c>
      <c r="LI46" s="36">
        <f t="shared" si="743"/>
        <v>2000000</v>
      </c>
      <c r="LJ46" s="37">
        <f t="shared" si="744"/>
        <v>2000000</v>
      </c>
      <c r="LK46" s="36">
        <f t="shared" si="745"/>
        <v>0</v>
      </c>
      <c r="LL46" s="154">
        <f t="shared" si="746"/>
        <v>2000000</v>
      </c>
    </row>
    <row r="47" spans="1:325" s="40" customFormat="1" x14ac:dyDescent="0.25">
      <c r="A47" s="33">
        <v>37</v>
      </c>
      <c r="B47" s="34" t="s">
        <v>207</v>
      </c>
      <c r="C47" s="72" t="s">
        <v>327</v>
      </c>
      <c r="D47" s="36">
        <f>SUM(D45:D46)</f>
        <v>0</v>
      </c>
      <c r="E47" s="36">
        <f>SUM(E45:E46)</f>
        <v>0</v>
      </c>
      <c r="F47" s="154">
        <f t="shared" si="14"/>
        <v>0</v>
      </c>
      <c r="G47" s="39">
        <f>SUM(G45:G46)</f>
        <v>0</v>
      </c>
      <c r="H47" s="36">
        <f>SUM(H45:H46)</f>
        <v>0</v>
      </c>
      <c r="I47" s="154">
        <f t="shared" si="15"/>
        <v>0</v>
      </c>
      <c r="J47" s="36">
        <f>SUM(J45:J46)</f>
        <v>0</v>
      </c>
      <c r="K47" s="36">
        <f>SUM(K45:K46)</f>
        <v>0</v>
      </c>
      <c r="L47" s="154">
        <f t="shared" si="16"/>
        <v>0</v>
      </c>
      <c r="M47" s="36">
        <f>SUM(M45:M46)</f>
        <v>0</v>
      </c>
      <c r="N47" s="36">
        <f>SUM(N45:N46)</f>
        <v>0</v>
      </c>
      <c r="O47" s="154">
        <f t="shared" si="17"/>
        <v>0</v>
      </c>
      <c r="P47" s="36">
        <f>SUM(P45:P46)</f>
        <v>0</v>
      </c>
      <c r="Q47" s="36">
        <f>SUM(Q45:Q46)</f>
        <v>0</v>
      </c>
      <c r="R47" s="154">
        <f t="shared" si="18"/>
        <v>0</v>
      </c>
      <c r="S47" s="36">
        <f>SUM(S45:S46)</f>
        <v>0</v>
      </c>
      <c r="T47" s="36">
        <f>SUM(T45:T46)</f>
        <v>0</v>
      </c>
      <c r="U47" s="154">
        <f t="shared" si="19"/>
        <v>0</v>
      </c>
      <c r="V47" s="36">
        <f>SUM(V45:V46)</f>
        <v>0</v>
      </c>
      <c r="W47" s="36">
        <f>SUM(W45:W46)</f>
        <v>0</v>
      </c>
      <c r="X47" s="154">
        <f t="shared" si="20"/>
        <v>0</v>
      </c>
      <c r="Y47" s="36">
        <f>SUM(Y45:Y46)</f>
        <v>0</v>
      </c>
      <c r="Z47" s="36">
        <f>SUM(Z45:Z46)</f>
        <v>0</v>
      </c>
      <c r="AA47" s="154">
        <f t="shared" si="21"/>
        <v>0</v>
      </c>
      <c r="AB47" s="36">
        <f t="shared" si="715"/>
        <v>0</v>
      </c>
      <c r="AC47" s="36">
        <f t="shared" si="715"/>
        <v>0</v>
      </c>
      <c r="AD47" s="154">
        <f t="shared" si="578"/>
        <v>0</v>
      </c>
      <c r="AE47" s="39">
        <f>SUM(AE45:AE46)</f>
        <v>0</v>
      </c>
      <c r="AF47" s="36">
        <f>SUM(AF45:AF46)</f>
        <v>0</v>
      </c>
      <c r="AG47" s="154">
        <f t="shared" si="22"/>
        <v>0</v>
      </c>
      <c r="AH47" s="36">
        <f t="shared" si="23"/>
        <v>0</v>
      </c>
      <c r="AI47" s="36">
        <f t="shared" si="23"/>
        <v>0</v>
      </c>
      <c r="AJ47" s="154">
        <f t="shared" si="24"/>
        <v>0</v>
      </c>
      <c r="AK47" s="39">
        <f>SUM(AK45:AK46)</f>
        <v>0</v>
      </c>
      <c r="AL47" s="36">
        <f>SUM(AL45:AL46)</f>
        <v>0</v>
      </c>
      <c r="AM47" s="154">
        <f t="shared" si="25"/>
        <v>0</v>
      </c>
      <c r="AN47" s="36">
        <f>SUM(AN45:AN46)</f>
        <v>0</v>
      </c>
      <c r="AO47" s="36">
        <f>SUM(AO45:AO46)</f>
        <v>0</v>
      </c>
      <c r="AP47" s="154">
        <f t="shared" si="26"/>
        <v>0</v>
      </c>
      <c r="AQ47" s="39">
        <f>SUM(AQ45:AQ46)</f>
        <v>0</v>
      </c>
      <c r="AR47" s="36">
        <f>SUM(AR45:AR46)</f>
        <v>0</v>
      </c>
      <c r="AS47" s="154">
        <f t="shared" si="27"/>
        <v>0</v>
      </c>
      <c r="AT47" s="36">
        <f>SUM(AT45:AT46)</f>
        <v>0</v>
      </c>
      <c r="AU47" s="36">
        <f>SUM(AU45:AU46)</f>
        <v>0</v>
      </c>
      <c r="AV47" s="154">
        <f t="shared" si="28"/>
        <v>0</v>
      </c>
      <c r="AW47" s="36">
        <f>SUM(AW45:AW46)</f>
        <v>0</v>
      </c>
      <c r="AX47" s="36">
        <f>SUM(AX45:AX46)</f>
        <v>0</v>
      </c>
      <c r="AY47" s="154">
        <f t="shared" si="29"/>
        <v>0</v>
      </c>
      <c r="AZ47" s="36">
        <f t="shared" si="30"/>
        <v>0</v>
      </c>
      <c r="BA47" s="36">
        <f t="shared" si="31"/>
        <v>0</v>
      </c>
      <c r="BB47" s="154">
        <f t="shared" si="32"/>
        <v>0</v>
      </c>
      <c r="BC47" s="39">
        <f>SUM(BC45:BC46)</f>
        <v>0</v>
      </c>
      <c r="BD47" s="36">
        <f>SUM(BD45:BD46)</f>
        <v>0</v>
      </c>
      <c r="BE47" s="154">
        <f t="shared" si="33"/>
        <v>0</v>
      </c>
      <c r="BF47" s="36">
        <f>SUM(BF45:BF46)</f>
        <v>0</v>
      </c>
      <c r="BG47" s="36">
        <f>SUM(BG45:BG46)</f>
        <v>0</v>
      </c>
      <c r="BH47" s="154">
        <f t="shared" si="34"/>
        <v>0</v>
      </c>
      <c r="BI47" s="36">
        <f>SUM(BI45:BI46)</f>
        <v>0</v>
      </c>
      <c r="BJ47" s="36">
        <f>SUM(BJ45:BJ46)</f>
        <v>0</v>
      </c>
      <c r="BK47" s="154">
        <f t="shared" si="35"/>
        <v>0</v>
      </c>
      <c r="BL47" s="36">
        <f>SUM(BL45:BL46)</f>
        <v>0</v>
      </c>
      <c r="BM47" s="36">
        <f>SUM(BM45:BM46)</f>
        <v>0</v>
      </c>
      <c r="BN47" s="154">
        <f t="shared" si="36"/>
        <v>0</v>
      </c>
      <c r="BO47" s="36">
        <f>SUM(BO45:BO46)</f>
        <v>0</v>
      </c>
      <c r="BP47" s="36">
        <f>SUM(BP45:BP46)</f>
        <v>0</v>
      </c>
      <c r="BQ47" s="154">
        <f t="shared" si="37"/>
        <v>0</v>
      </c>
      <c r="BR47" s="36">
        <f>SUM(BR45:BR46)</f>
        <v>0</v>
      </c>
      <c r="BS47" s="36">
        <f>SUM(BS45:BS46)</f>
        <v>0</v>
      </c>
      <c r="BT47" s="154">
        <f t="shared" si="38"/>
        <v>0</v>
      </c>
      <c r="BU47" s="36">
        <f>SUM(BU45:BU46)</f>
        <v>0</v>
      </c>
      <c r="BV47" s="36">
        <f>SUM(BV45:BV46)</f>
        <v>0</v>
      </c>
      <c r="BW47" s="154">
        <f t="shared" si="39"/>
        <v>0</v>
      </c>
      <c r="BX47" s="36">
        <f>SUM(BX45:BX46)</f>
        <v>0</v>
      </c>
      <c r="BY47" s="36">
        <f>SUM(BY45:BY46)</f>
        <v>0</v>
      </c>
      <c r="BZ47" s="154">
        <f t="shared" si="40"/>
        <v>0</v>
      </c>
      <c r="CA47" s="37">
        <f t="shared" si="41"/>
        <v>0</v>
      </c>
      <c r="CB47" s="36">
        <f t="shared" si="42"/>
        <v>0</v>
      </c>
      <c r="CC47" s="154">
        <f t="shared" si="42"/>
        <v>0</v>
      </c>
      <c r="CD47" s="39">
        <f>SUM(CD45:CD46)</f>
        <v>0</v>
      </c>
      <c r="CE47" s="36">
        <f>SUM(CE45:CE46)</f>
        <v>0</v>
      </c>
      <c r="CF47" s="154">
        <f t="shared" si="43"/>
        <v>0</v>
      </c>
      <c r="CG47" s="36">
        <f>SUM(CG45:CG46)</f>
        <v>0</v>
      </c>
      <c r="CH47" s="36">
        <f>SUM(CH45:CH46)</f>
        <v>0</v>
      </c>
      <c r="CI47" s="154">
        <f t="shared" si="44"/>
        <v>0</v>
      </c>
      <c r="CJ47" s="36">
        <f>SUM(CJ45:CJ46)</f>
        <v>0</v>
      </c>
      <c r="CK47" s="36">
        <f>SUM(CK45:CK46)</f>
        <v>0</v>
      </c>
      <c r="CL47" s="154">
        <f t="shared" si="45"/>
        <v>0</v>
      </c>
      <c r="CM47" s="36">
        <f>SUM(CM45:CM46)</f>
        <v>0</v>
      </c>
      <c r="CN47" s="36">
        <f>SUM(CN45:CN46)</f>
        <v>0</v>
      </c>
      <c r="CO47" s="154">
        <f t="shared" si="46"/>
        <v>0</v>
      </c>
      <c r="CP47" s="37">
        <f t="shared" si="47"/>
        <v>0</v>
      </c>
      <c r="CQ47" s="36">
        <f t="shared" si="151"/>
        <v>0</v>
      </c>
      <c r="CR47" s="154">
        <f t="shared" si="48"/>
        <v>0</v>
      </c>
      <c r="CS47" s="39"/>
      <c r="CT47" s="36"/>
      <c r="CU47" s="154">
        <f t="shared" si="49"/>
        <v>0</v>
      </c>
      <c r="CV47" s="36"/>
      <c r="CW47" s="36"/>
      <c r="CX47" s="154">
        <f t="shared" si="50"/>
        <v>0</v>
      </c>
      <c r="CY47" s="36"/>
      <c r="CZ47" s="36"/>
      <c r="DA47" s="154">
        <f t="shared" si="51"/>
        <v>0</v>
      </c>
      <c r="DB47" s="36"/>
      <c r="DC47" s="36"/>
      <c r="DD47" s="154">
        <f t="shared" si="52"/>
        <v>0</v>
      </c>
      <c r="DE47" s="36"/>
      <c r="DF47" s="36"/>
      <c r="DG47" s="154">
        <f t="shared" si="53"/>
        <v>0</v>
      </c>
      <c r="DH47" s="37">
        <f t="shared" si="54"/>
        <v>0</v>
      </c>
      <c r="DI47" s="36">
        <f t="shared" si="55"/>
        <v>0</v>
      </c>
      <c r="DJ47" s="154">
        <f t="shared" si="55"/>
        <v>0</v>
      </c>
      <c r="DK47" s="39"/>
      <c r="DL47" s="36"/>
      <c r="DM47" s="154">
        <f t="shared" si="56"/>
        <v>0</v>
      </c>
      <c r="DN47" s="36"/>
      <c r="DO47" s="36"/>
      <c r="DP47" s="154">
        <f t="shared" si="57"/>
        <v>0</v>
      </c>
      <c r="DQ47" s="36"/>
      <c r="DR47" s="36"/>
      <c r="DS47" s="154">
        <f t="shared" si="58"/>
        <v>0</v>
      </c>
      <c r="DT47" s="36">
        <f t="shared" si="716"/>
        <v>0</v>
      </c>
      <c r="DU47" s="36">
        <f t="shared" si="717"/>
        <v>0</v>
      </c>
      <c r="DV47" s="154">
        <f t="shared" si="718"/>
        <v>0</v>
      </c>
      <c r="DW47" s="39"/>
      <c r="DX47" s="36"/>
      <c r="DY47" s="154">
        <f t="shared" si="60"/>
        <v>0</v>
      </c>
      <c r="DZ47" s="36"/>
      <c r="EA47" s="36"/>
      <c r="EB47" s="154">
        <f t="shared" si="61"/>
        <v>0</v>
      </c>
      <c r="EC47" s="36"/>
      <c r="ED47" s="36"/>
      <c r="EE47" s="154">
        <f t="shared" si="62"/>
        <v>0</v>
      </c>
      <c r="EF47" s="36"/>
      <c r="EG47" s="36"/>
      <c r="EH47" s="154">
        <f t="shared" si="63"/>
        <v>0</v>
      </c>
      <c r="EI47" s="36"/>
      <c r="EJ47" s="36"/>
      <c r="EK47" s="154">
        <f t="shared" si="64"/>
        <v>0</v>
      </c>
      <c r="EL47" s="37">
        <f t="shared" si="719"/>
        <v>0</v>
      </c>
      <c r="EM47" s="36">
        <f t="shared" si="720"/>
        <v>0</v>
      </c>
      <c r="EN47" s="154">
        <f t="shared" si="67"/>
        <v>0</v>
      </c>
      <c r="EO47" s="39"/>
      <c r="EP47" s="36"/>
      <c r="EQ47" s="154">
        <f t="shared" si="68"/>
        <v>0</v>
      </c>
      <c r="ER47" s="36"/>
      <c r="ES47" s="36"/>
      <c r="ET47" s="154">
        <f t="shared" si="69"/>
        <v>0</v>
      </c>
      <c r="EU47" s="36"/>
      <c r="EV47" s="36"/>
      <c r="EW47" s="154">
        <f t="shared" si="70"/>
        <v>0</v>
      </c>
      <c r="EX47" s="36"/>
      <c r="EY47" s="36"/>
      <c r="EZ47" s="154">
        <f t="shared" si="71"/>
        <v>0</v>
      </c>
      <c r="FA47" s="37">
        <f t="shared" si="721"/>
        <v>0</v>
      </c>
      <c r="FB47" s="36">
        <f t="shared" si="722"/>
        <v>0</v>
      </c>
      <c r="FC47" s="154">
        <f t="shared" si="74"/>
        <v>0</v>
      </c>
      <c r="FD47" s="39"/>
      <c r="FE47" s="36"/>
      <c r="FF47" s="154">
        <f t="shared" si="75"/>
        <v>0</v>
      </c>
      <c r="FG47" s="37">
        <f t="shared" si="723"/>
        <v>0</v>
      </c>
      <c r="FH47" s="36">
        <f t="shared" si="76"/>
        <v>0</v>
      </c>
      <c r="FI47" s="154">
        <f t="shared" si="77"/>
        <v>0</v>
      </c>
      <c r="FJ47" s="39"/>
      <c r="FK47" s="36"/>
      <c r="FL47" s="154">
        <f t="shared" si="78"/>
        <v>0</v>
      </c>
      <c r="FM47" s="37">
        <f t="shared" si="724"/>
        <v>0</v>
      </c>
      <c r="FN47" s="36">
        <f t="shared" si="725"/>
        <v>0</v>
      </c>
      <c r="FO47" s="36">
        <f t="shared" si="81"/>
        <v>0</v>
      </c>
      <c r="FP47" s="37">
        <f t="shared" si="726"/>
        <v>0</v>
      </c>
      <c r="FQ47" s="36">
        <f t="shared" si="727"/>
        <v>0</v>
      </c>
      <c r="FR47" s="154">
        <f t="shared" si="590"/>
        <v>0</v>
      </c>
      <c r="FS47" s="39"/>
      <c r="FT47" s="36"/>
      <c r="FU47" s="154">
        <f t="shared" si="82"/>
        <v>0</v>
      </c>
      <c r="FV47" s="36"/>
      <c r="FW47" s="36"/>
      <c r="FX47" s="154">
        <f t="shared" si="83"/>
        <v>0</v>
      </c>
      <c r="FY47" s="36"/>
      <c r="FZ47" s="36"/>
      <c r="GA47" s="154">
        <f t="shared" si="84"/>
        <v>0</v>
      </c>
      <c r="GB47" s="36"/>
      <c r="GC47" s="36"/>
      <c r="GD47" s="154">
        <f t="shared" si="85"/>
        <v>0</v>
      </c>
      <c r="GE47" s="36"/>
      <c r="GF47" s="36"/>
      <c r="GG47" s="154">
        <f t="shared" si="86"/>
        <v>0</v>
      </c>
      <c r="GH47" s="36">
        <f t="shared" si="87"/>
        <v>0</v>
      </c>
      <c r="GI47" s="36">
        <f t="shared" si="88"/>
        <v>0</v>
      </c>
      <c r="GJ47" s="154">
        <f t="shared" si="89"/>
        <v>0</v>
      </c>
      <c r="GK47" s="39"/>
      <c r="GL47" s="36"/>
      <c r="GM47" s="154">
        <f t="shared" si="90"/>
        <v>0</v>
      </c>
      <c r="GN47" s="37">
        <f t="shared" si="91"/>
        <v>0</v>
      </c>
      <c r="GO47" s="36">
        <f t="shared" si="92"/>
        <v>0</v>
      </c>
      <c r="GP47" s="154">
        <f t="shared" si="93"/>
        <v>0</v>
      </c>
      <c r="GQ47" s="39"/>
      <c r="GR47" s="36"/>
      <c r="GS47" s="154">
        <f t="shared" si="94"/>
        <v>0</v>
      </c>
      <c r="GT47" s="36"/>
      <c r="GU47" s="36"/>
      <c r="GV47" s="154">
        <f t="shared" si="95"/>
        <v>0</v>
      </c>
      <c r="GW47" s="37">
        <f t="shared" si="96"/>
        <v>0</v>
      </c>
      <c r="GX47" s="36">
        <f t="shared" si="97"/>
        <v>0</v>
      </c>
      <c r="GY47" s="154">
        <f t="shared" si="98"/>
        <v>0</v>
      </c>
      <c r="HA47" s="36"/>
      <c r="HB47" s="154">
        <f t="shared" si="99"/>
        <v>0</v>
      </c>
      <c r="HC47" s="36"/>
      <c r="HD47" s="36"/>
      <c r="HE47" s="154">
        <f t="shared" si="100"/>
        <v>0</v>
      </c>
      <c r="HF47" s="37">
        <f t="shared" si="101"/>
        <v>0</v>
      </c>
      <c r="HG47" s="36">
        <f t="shared" si="102"/>
        <v>0</v>
      </c>
      <c r="HH47" s="154">
        <f t="shared" si="103"/>
        <v>0</v>
      </c>
      <c r="HI47" s="39"/>
      <c r="HJ47" s="36"/>
      <c r="HK47" s="154">
        <f t="shared" si="104"/>
        <v>0</v>
      </c>
      <c r="HL47" s="36"/>
      <c r="HM47" s="36"/>
      <c r="HN47" s="154">
        <f t="shared" si="105"/>
        <v>0</v>
      </c>
      <c r="HO47" s="37">
        <f t="shared" si="106"/>
        <v>0</v>
      </c>
      <c r="HP47" s="36">
        <f t="shared" si="107"/>
        <v>0</v>
      </c>
      <c r="HQ47" s="154">
        <f t="shared" si="108"/>
        <v>0</v>
      </c>
      <c r="HR47" s="39"/>
      <c r="HS47" s="36"/>
      <c r="HT47" s="154">
        <f t="shared" si="109"/>
        <v>0</v>
      </c>
      <c r="HU47" s="37">
        <f t="shared" si="728"/>
        <v>0</v>
      </c>
      <c r="HV47" s="36">
        <f t="shared" si="729"/>
        <v>0</v>
      </c>
      <c r="HW47" s="36">
        <f t="shared" si="112"/>
        <v>0</v>
      </c>
      <c r="HX47" s="37">
        <f t="shared" si="730"/>
        <v>0</v>
      </c>
      <c r="HY47" s="36">
        <f t="shared" si="731"/>
        <v>0</v>
      </c>
      <c r="HZ47" s="154">
        <f t="shared" si="732"/>
        <v>0</v>
      </c>
      <c r="IB47" s="36"/>
      <c r="IC47" s="154">
        <f t="shared" si="114"/>
        <v>0</v>
      </c>
      <c r="ID47" s="36"/>
      <c r="IE47" s="36"/>
      <c r="IF47" s="154">
        <f t="shared" si="115"/>
        <v>0</v>
      </c>
      <c r="IG47" s="37"/>
      <c r="IH47" s="36"/>
      <c r="II47" s="154">
        <f t="shared" si="116"/>
        <v>0</v>
      </c>
      <c r="IJ47" s="37">
        <f t="shared" si="117"/>
        <v>0</v>
      </c>
      <c r="IK47" s="36">
        <f t="shared" si="118"/>
        <v>0</v>
      </c>
      <c r="IL47" s="154">
        <f t="shared" si="119"/>
        <v>0</v>
      </c>
      <c r="IN47" s="36"/>
      <c r="IO47" s="154">
        <f t="shared" si="120"/>
        <v>0</v>
      </c>
      <c r="IP47" s="37"/>
      <c r="IQ47" s="36"/>
      <c r="IR47" s="154">
        <f t="shared" si="121"/>
        <v>0</v>
      </c>
      <c r="IS47" s="37"/>
      <c r="IT47" s="36"/>
      <c r="IU47" s="154">
        <f t="shared" si="122"/>
        <v>0</v>
      </c>
      <c r="IV47" s="37"/>
      <c r="IW47" s="36"/>
      <c r="IX47" s="154">
        <f t="shared" si="123"/>
        <v>0</v>
      </c>
      <c r="IY47" s="36">
        <f t="shared" si="124"/>
        <v>0</v>
      </c>
      <c r="IZ47" s="36">
        <f t="shared" si="124"/>
        <v>0</v>
      </c>
      <c r="JA47" s="36">
        <f t="shared" si="125"/>
        <v>0</v>
      </c>
      <c r="JB47" s="37">
        <f t="shared" si="126"/>
        <v>0</v>
      </c>
      <c r="JC47" s="36">
        <f t="shared" si="127"/>
        <v>0</v>
      </c>
      <c r="JD47" s="154">
        <f t="shared" si="128"/>
        <v>0</v>
      </c>
      <c r="JE47" s="39"/>
      <c r="JF47" s="36"/>
      <c r="JG47" s="154">
        <f t="shared" si="129"/>
        <v>0</v>
      </c>
      <c r="JH47" s="36">
        <f>SUM(JH45:JH46)</f>
        <v>0</v>
      </c>
      <c r="JI47" s="36">
        <f>SUM(JI45:JI46)</f>
        <v>0</v>
      </c>
      <c r="JJ47" s="154">
        <f t="shared" si="130"/>
        <v>0</v>
      </c>
      <c r="JK47" s="36">
        <f>SUM(JK45:JK46)</f>
        <v>0</v>
      </c>
      <c r="JL47" s="36">
        <f>SUM(JL45:JL46)</f>
        <v>0</v>
      </c>
      <c r="JM47" s="154">
        <f t="shared" si="131"/>
        <v>0</v>
      </c>
      <c r="JN47" s="36">
        <f>SUM(JN45:JN46)</f>
        <v>0</v>
      </c>
      <c r="JO47" s="36">
        <f>SUM(JO45:JO46)</f>
        <v>0</v>
      </c>
      <c r="JP47" s="154">
        <f t="shared" si="132"/>
        <v>0</v>
      </c>
      <c r="JQ47" s="37">
        <f>SUM(JQ45:JQ46)</f>
        <v>0</v>
      </c>
      <c r="JR47" s="36">
        <f>SUM(JR45:JR46)</f>
        <v>0</v>
      </c>
      <c r="JS47" s="154">
        <f t="shared" si="133"/>
        <v>0</v>
      </c>
      <c r="JT47" s="37">
        <f t="shared" si="134"/>
        <v>0</v>
      </c>
      <c r="JU47" s="36">
        <f t="shared" si="135"/>
        <v>0</v>
      </c>
      <c r="JV47" s="154">
        <f t="shared" si="136"/>
        <v>0</v>
      </c>
      <c r="JW47" s="39">
        <f>SUM(JW45:JW46)</f>
        <v>10588601</v>
      </c>
      <c r="JX47" s="36">
        <f>SUM(JX45:JX46)</f>
        <v>0</v>
      </c>
      <c r="JY47" s="154">
        <f t="shared" si="137"/>
        <v>10588601</v>
      </c>
      <c r="JZ47" s="36">
        <f>SUM(JZ45:JZ46)</f>
        <v>0</v>
      </c>
      <c r="KA47" s="36">
        <f>SUM(KA45:KA46)</f>
        <v>0</v>
      </c>
      <c r="KB47" s="154">
        <f t="shared" si="138"/>
        <v>0</v>
      </c>
      <c r="KC47" s="37">
        <f t="shared" si="733"/>
        <v>10588601</v>
      </c>
      <c r="KD47" s="36">
        <f t="shared" si="734"/>
        <v>0</v>
      </c>
      <c r="KE47" s="36">
        <f t="shared" si="735"/>
        <v>10588601</v>
      </c>
      <c r="KF47" s="37">
        <f t="shared" si="736"/>
        <v>10588601</v>
      </c>
      <c r="KG47" s="36">
        <f t="shared" si="737"/>
        <v>0</v>
      </c>
      <c r="KH47" s="154">
        <f t="shared" si="606"/>
        <v>10588601</v>
      </c>
      <c r="KI47" s="39">
        <f>SUM(KI45:KI46)</f>
        <v>0</v>
      </c>
      <c r="KJ47" s="36">
        <f>SUM(KJ45:KJ46)</f>
        <v>0</v>
      </c>
      <c r="KK47" s="154">
        <f t="shared" si="140"/>
        <v>0</v>
      </c>
      <c r="KL47" s="37">
        <f>SUM(KL45:KL46)</f>
        <v>0</v>
      </c>
      <c r="KM47" s="36">
        <f>SUM(KM45:KM46)</f>
        <v>0</v>
      </c>
      <c r="KN47" s="154">
        <f t="shared" si="141"/>
        <v>0</v>
      </c>
      <c r="KO47" s="113">
        <f>SUM(KO45:KO46)</f>
        <v>0</v>
      </c>
      <c r="KP47" s="36">
        <f>SUM(KP45:KP46)</f>
        <v>0</v>
      </c>
      <c r="KQ47" s="154">
        <f t="shared" si="142"/>
        <v>0</v>
      </c>
      <c r="KR47" s="113">
        <f t="shared" si="143"/>
        <v>0</v>
      </c>
      <c r="KS47" s="36">
        <f t="shared" si="144"/>
        <v>0</v>
      </c>
      <c r="KT47" s="36">
        <f t="shared" si="145"/>
        <v>0</v>
      </c>
      <c r="KU47" s="113">
        <f>SUM(KU45:KU46)</f>
        <v>0</v>
      </c>
      <c r="KV47" s="36">
        <f>SUM(KV45:KV46)</f>
        <v>0</v>
      </c>
      <c r="KW47" s="154">
        <f t="shared" si="146"/>
        <v>0</v>
      </c>
      <c r="KX47" s="113">
        <f>SUM(KX45:KX46)</f>
        <v>0</v>
      </c>
      <c r="KY47" s="36">
        <f>SUM(KY45:KY46)</f>
        <v>0</v>
      </c>
      <c r="KZ47" s="154">
        <f t="shared" si="147"/>
        <v>0</v>
      </c>
      <c r="LA47" s="113">
        <f t="shared" si="148"/>
        <v>0</v>
      </c>
      <c r="LB47" s="36">
        <f t="shared" si="149"/>
        <v>0</v>
      </c>
      <c r="LC47" s="154">
        <f t="shared" si="150"/>
        <v>0</v>
      </c>
      <c r="LD47" s="113">
        <f t="shared" si="738"/>
        <v>0</v>
      </c>
      <c r="LE47" s="36">
        <f t="shared" si="739"/>
        <v>0</v>
      </c>
      <c r="LF47" s="36">
        <f t="shared" si="740"/>
        <v>0</v>
      </c>
      <c r="LG47" s="37">
        <f t="shared" si="741"/>
        <v>10588601</v>
      </c>
      <c r="LH47" s="36">
        <f t="shared" si="742"/>
        <v>0</v>
      </c>
      <c r="LI47" s="36">
        <f t="shared" si="743"/>
        <v>10588601</v>
      </c>
      <c r="LJ47" s="37">
        <f t="shared" si="744"/>
        <v>10588601</v>
      </c>
      <c r="LK47" s="36">
        <f t="shared" si="745"/>
        <v>0</v>
      </c>
      <c r="LL47" s="154">
        <f t="shared" si="746"/>
        <v>10588601</v>
      </c>
    </row>
    <row r="48" spans="1:325" s="74" customFormat="1" ht="16.5" thickBot="1" x14ac:dyDescent="0.3">
      <c r="A48" s="41">
        <v>38</v>
      </c>
      <c r="B48" s="42" t="s">
        <v>208</v>
      </c>
      <c r="C48" s="73" t="s">
        <v>167</v>
      </c>
      <c r="D48" s="44"/>
      <c r="E48" s="44"/>
      <c r="F48" s="155">
        <f t="shared" si="14"/>
        <v>0</v>
      </c>
      <c r="G48" s="47"/>
      <c r="H48" s="44"/>
      <c r="I48" s="155">
        <f t="shared" si="15"/>
        <v>0</v>
      </c>
      <c r="J48" s="44"/>
      <c r="K48" s="44"/>
      <c r="L48" s="155">
        <f t="shared" si="16"/>
        <v>0</v>
      </c>
      <c r="M48" s="44"/>
      <c r="N48" s="44"/>
      <c r="O48" s="155">
        <f t="shared" si="17"/>
        <v>0</v>
      </c>
      <c r="P48" s="44"/>
      <c r="Q48" s="44"/>
      <c r="R48" s="155">
        <f t="shared" si="18"/>
        <v>0</v>
      </c>
      <c r="S48" s="44"/>
      <c r="T48" s="44"/>
      <c r="U48" s="155">
        <f t="shared" si="19"/>
        <v>0</v>
      </c>
      <c r="V48" s="44"/>
      <c r="W48" s="44"/>
      <c r="X48" s="155">
        <f t="shared" si="20"/>
        <v>0</v>
      </c>
      <c r="Y48" s="44"/>
      <c r="Z48" s="44"/>
      <c r="AA48" s="155">
        <f t="shared" si="21"/>
        <v>0</v>
      </c>
      <c r="AB48" s="44">
        <f t="shared" si="715"/>
        <v>0</v>
      </c>
      <c r="AC48" s="44">
        <f t="shared" si="715"/>
        <v>0</v>
      </c>
      <c r="AD48" s="155">
        <f t="shared" si="578"/>
        <v>0</v>
      </c>
      <c r="AE48" s="47">
        <v>46130</v>
      </c>
      <c r="AF48" s="44"/>
      <c r="AG48" s="155">
        <f t="shared" si="22"/>
        <v>46130</v>
      </c>
      <c r="AH48" s="44">
        <f t="shared" si="23"/>
        <v>46130</v>
      </c>
      <c r="AI48" s="44">
        <f t="shared" si="23"/>
        <v>0</v>
      </c>
      <c r="AJ48" s="155">
        <f t="shared" si="24"/>
        <v>46130</v>
      </c>
      <c r="AK48" s="47"/>
      <c r="AL48" s="44"/>
      <c r="AM48" s="155">
        <f t="shared" si="25"/>
        <v>0</v>
      </c>
      <c r="AN48" s="44"/>
      <c r="AO48" s="44"/>
      <c r="AP48" s="155">
        <f t="shared" si="26"/>
        <v>0</v>
      </c>
      <c r="AQ48" s="47"/>
      <c r="AR48" s="44"/>
      <c r="AS48" s="155">
        <f t="shared" si="27"/>
        <v>0</v>
      </c>
      <c r="AT48" s="44"/>
      <c r="AU48" s="44"/>
      <c r="AV48" s="155">
        <f t="shared" si="28"/>
        <v>0</v>
      </c>
      <c r="AW48" s="44"/>
      <c r="AX48" s="44"/>
      <c r="AY48" s="155">
        <f t="shared" si="29"/>
        <v>0</v>
      </c>
      <c r="AZ48" s="44">
        <f t="shared" si="30"/>
        <v>0</v>
      </c>
      <c r="BA48" s="44">
        <f t="shared" si="31"/>
        <v>0</v>
      </c>
      <c r="BB48" s="155">
        <f t="shared" si="32"/>
        <v>0</v>
      </c>
      <c r="BC48" s="47"/>
      <c r="BD48" s="44"/>
      <c r="BE48" s="155">
        <f t="shared" si="33"/>
        <v>0</v>
      </c>
      <c r="BF48" s="44"/>
      <c r="BG48" s="44"/>
      <c r="BH48" s="155">
        <f t="shared" si="34"/>
        <v>0</v>
      </c>
      <c r="BI48" s="44"/>
      <c r="BJ48" s="44"/>
      <c r="BK48" s="155">
        <f t="shared" si="35"/>
        <v>0</v>
      </c>
      <c r="BL48" s="44"/>
      <c r="BM48" s="44"/>
      <c r="BN48" s="155">
        <f t="shared" si="36"/>
        <v>0</v>
      </c>
      <c r="BO48" s="44"/>
      <c r="BP48" s="44"/>
      <c r="BQ48" s="155">
        <f t="shared" si="37"/>
        <v>0</v>
      </c>
      <c r="BR48" s="44"/>
      <c r="BS48" s="44"/>
      <c r="BT48" s="155">
        <f t="shared" si="38"/>
        <v>0</v>
      </c>
      <c r="BU48" s="44"/>
      <c r="BV48" s="44"/>
      <c r="BW48" s="155">
        <f t="shared" si="39"/>
        <v>0</v>
      </c>
      <c r="BX48" s="44"/>
      <c r="BY48" s="44"/>
      <c r="BZ48" s="155">
        <f t="shared" si="40"/>
        <v>0</v>
      </c>
      <c r="CA48" s="45">
        <f t="shared" si="41"/>
        <v>0</v>
      </c>
      <c r="CB48" s="44">
        <f t="shared" si="42"/>
        <v>0</v>
      </c>
      <c r="CC48" s="155">
        <f t="shared" si="42"/>
        <v>0</v>
      </c>
      <c r="CD48" s="47"/>
      <c r="CE48" s="44"/>
      <c r="CF48" s="155">
        <f t="shared" si="43"/>
        <v>0</v>
      </c>
      <c r="CG48" s="44"/>
      <c r="CH48" s="44"/>
      <c r="CI48" s="155">
        <f t="shared" si="44"/>
        <v>0</v>
      </c>
      <c r="CJ48" s="44"/>
      <c r="CK48" s="44"/>
      <c r="CL48" s="155">
        <f t="shared" si="45"/>
        <v>0</v>
      </c>
      <c r="CM48" s="44"/>
      <c r="CN48" s="44"/>
      <c r="CO48" s="155">
        <f t="shared" si="46"/>
        <v>0</v>
      </c>
      <c r="CP48" s="45">
        <f t="shared" si="47"/>
        <v>0</v>
      </c>
      <c r="CQ48" s="44">
        <f t="shared" si="151"/>
        <v>0</v>
      </c>
      <c r="CR48" s="155">
        <f t="shared" si="48"/>
        <v>0</v>
      </c>
      <c r="CS48" s="47"/>
      <c r="CT48" s="44"/>
      <c r="CU48" s="155">
        <f t="shared" si="49"/>
        <v>0</v>
      </c>
      <c r="CV48" s="44"/>
      <c r="CW48" s="44"/>
      <c r="CX48" s="155">
        <f t="shared" si="50"/>
        <v>0</v>
      </c>
      <c r="CY48" s="44"/>
      <c r="CZ48" s="44"/>
      <c r="DA48" s="155">
        <f t="shared" si="51"/>
        <v>0</v>
      </c>
      <c r="DB48" s="44"/>
      <c r="DC48" s="44"/>
      <c r="DD48" s="155">
        <f t="shared" si="52"/>
        <v>0</v>
      </c>
      <c r="DE48" s="44"/>
      <c r="DF48" s="44"/>
      <c r="DG48" s="155">
        <f t="shared" si="53"/>
        <v>0</v>
      </c>
      <c r="DH48" s="45">
        <f t="shared" si="54"/>
        <v>0</v>
      </c>
      <c r="DI48" s="44">
        <f t="shared" si="55"/>
        <v>0</v>
      </c>
      <c r="DJ48" s="155">
        <f t="shared" si="55"/>
        <v>0</v>
      </c>
      <c r="DK48" s="47"/>
      <c r="DL48" s="44"/>
      <c r="DM48" s="155">
        <f t="shared" si="56"/>
        <v>0</v>
      </c>
      <c r="DN48" s="44">
        <v>97050</v>
      </c>
      <c r="DO48" s="44"/>
      <c r="DP48" s="155">
        <f t="shared" si="57"/>
        <v>97050</v>
      </c>
      <c r="DQ48" s="44"/>
      <c r="DR48" s="44"/>
      <c r="DS48" s="155">
        <f t="shared" si="58"/>
        <v>0</v>
      </c>
      <c r="DT48" s="44">
        <f t="shared" si="716"/>
        <v>97050</v>
      </c>
      <c r="DU48" s="44">
        <f t="shared" si="717"/>
        <v>0</v>
      </c>
      <c r="DV48" s="155">
        <f t="shared" si="718"/>
        <v>97050</v>
      </c>
      <c r="DW48" s="47"/>
      <c r="DX48" s="44"/>
      <c r="DY48" s="155">
        <f t="shared" si="60"/>
        <v>0</v>
      </c>
      <c r="DZ48" s="44"/>
      <c r="EA48" s="44"/>
      <c r="EB48" s="155">
        <f t="shared" si="61"/>
        <v>0</v>
      </c>
      <c r="EC48" s="44"/>
      <c r="ED48" s="44"/>
      <c r="EE48" s="155">
        <f t="shared" si="62"/>
        <v>0</v>
      </c>
      <c r="EF48" s="44"/>
      <c r="EG48" s="44"/>
      <c r="EH48" s="155">
        <f t="shared" si="63"/>
        <v>0</v>
      </c>
      <c r="EI48" s="44"/>
      <c r="EJ48" s="44"/>
      <c r="EK48" s="155">
        <f t="shared" si="64"/>
        <v>0</v>
      </c>
      <c r="EL48" s="45">
        <f t="shared" si="719"/>
        <v>0</v>
      </c>
      <c r="EM48" s="44">
        <f t="shared" si="720"/>
        <v>0</v>
      </c>
      <c r="EN48" s="155">
        <f t="shared" si="67"/>
        <v>0</v>
      </c>
      <c r="EO48" s="47"/>
      <c r="EP48" s="44"/>
      <c r="EQ48" s="155">
        <f t="shared" si="68"/>
        <v>0</v>
      </c>
      <c r="ER48" s="44"/>
      <c r="ES48" s="44"/>
      <c r="ET48" s="155">
        <f t="shared" si="69"/>
        <v>0</v>
      </c>
      <c r="EU48" s="44"/>
      <c r="EV48" s="44"/>
      <c r="EW48" s="155">
        <f t="shared" si="70"/>
        <v>0</v>
      </c>
      <c r="EX48" s="44"/>
      <c r="EY48" s="44"/>
      <c r="EZ48" s="155">
        <f t="shared" si="71"/>
        <v>0</v>
      </c>
      <c r="FA48" s="45">
        <f t="shared" si="721"/>
        <v>0</v>
      </c>
      <c r="FB48" s="44">
        <f t="shared" si="722"/>
        <v>0</v>
      </c>
      <c r="FC48" s="155">
        <f t="shared" si="74"/>
        <v>0</v>
      </c>
      <c r="FD48" s="47"/>
      <c r="FE48" s="44"/>
      <c r="FF48" s="155">
        <f t="shared" si="75"/>
        <v>0</v>
      </c>
      <c r="FG48" s="45">
        <f t="shared" si="723"/>
        <v>0</v>
      </c>
      <c r="FH48" s="44">
        <f t="shared" si="76"/>
        <v>0</v>
      </c>
      <c r="FI48" s="155">
        <f t="shared" si="77"/>
        <v>0</v>
      </c>
      <c r="FJ48" s="47"/>
      <c r="FK48" s="44"/>
      <c r="FL48" s="155">
        <f t="shared" si="78"/>
        <v>0</v>
      </c>
      <c r="FM48" s="45">
        <f t="shared" si="724"/>
        <v>0</v>
      </c>
      <c r="FN48" s="44">
        <f t="shared" si="725"/>
        <v>0</v>
      </c>
      <c r="FO48" s="44">
        <f t="shared" si="81"/>
        <v>0</v>
      </c>
      <c r="FP48" s="45">
        <f t="shared" si="726"/>
        <v>97050</v>
      </c>
      <c r="FQ48" s="44">
        <f t="shared" si="727"/>
        <v>0</v>
      </c>
      <c r="FR48" s="155">
        <f t="shared" si="590"/>
        <v>97050</v>
      </c>
      <c r="FS48" s="47"/>
      <c r="FT48" s="44"/>
      <c r="FU48" s="155">
        <f t="shared" si="82"/>
        <v>0</v>
      </c>
      <c r="FV48" s="44"/>
      <c r="FW48" s="44"/>
      <c r="FX48" s="155">
        <f t="shared" si="83"/>
        <v>0</v>
      </c>
      <c r="FY48" s="44"/>
      <c r="FZ48" s="44"/>
      <c r="GA48" s="155">
        <f t="shared" si="84"/>
        <v>0</v>
      </c>
      <c r="GB48" s="44"/>
      <c r="GC48" s="44"/>
      <c r="GD48" s="155">
        <f t="shared" si="85"/>
        <v>0</v>
      </c>
      <c r="GE48" s="44"/>
      <c r="GF48" s="44"/>
      <c r="GG48" s="155">
        <f t="shared" si="86"/>
        <v>0</v>
      </c>
      <c r="GH48" s="44">
        <f t="shared" si="87"/>
        <v>0</v>
      </c>
      <c r="GI48" s="44">
        <f t="shared" si="88"/>
        <v>0</v>
      </c>
      <c r="GJ48" s="155">
        <f t="shared" si="89"/>
        <v>0</v>
      </c>
      <c r="GK48" s="47"/>
      <c r="GL48" s="44"/>
      <c r="GM48" s="155">
        <f t="shared" si="90"/>
        <v>0</v>
      </c>
      <c r="GN48" s="45">
        <f t="shared" si="91"/>
        <v>0</v>
      </c>
      <c r="GO48" s="44">
        <f t="shared" si="92"/>
        <v>0</v>
      </c>
      <c r="GP48" s="155">
        <f t="shared" si="93"/>
        <v>0</v>
      </c>
      <c r="GQ48" s="47"/>
      <c r="GR48" s="44"/>
      <c r="GS48" s="155">
        <f t="shared" si="94"/>
        <v>0</v>
      </c>
      <c r="GT48" s="44"/>
      <c r="GU48" s="44"/>
      <c r="GV48" s="155">
        <f t="shared" si="95"/>
        <v>0</v>
      </c>
      <c r="GW48" s="45">
        <f t="shared" si="96"/>
        <v>0</v>
      </c>
      <c r="GX48" s="44">
        <f t="shared" si="97"/>
        <v>0</v>
      </c>
      <c r="GY48" s="155">
        <f t="shared" si="98"/>
        <v>0</v>
      </c>
      <c r="HA48" s="44"/>
      <c r="HB48" s="155">
        <f t="shared" si="99"/>
        <v>0</v>
      </c>
      <c r="HC48" s="44"/>
      <c r="HD48" s="44"/>
      <c r="HE48" s="155">
        <f t="shared" si="100"/>
        <v>0</v>
      </c>
      <c r="HF48" s="45">
        <f t="shared" si="101"/>
        <v>0</v>
      </c>
      <c r="HG48" s="44">
        <f t="shared" si="102"/>
        <v>0</v>
      </c>
      <c r="HH48" s="155">
        <f t="shared" si="103"/>
        <v>0</v>
      </c>
      <c r="HI48" s="47"/>
      <c r="HJ48" s="44"/>
      <c r="HK48" s="155">
        <f t="shared" si="104"/>
        <v>0</v>
      </c>
      <c r="HL48" s="44"/>
      <c r="HM48" s="44"/>
      <c r="HN48" s="155">
        <f t="shared" si="105"/>
        <v>0</v>
      </c>
      <c r="HO48" s="45">
        <f t="shared" si="106"/>
        <v>0</v>
      </c>
      <c r="HP48" s="44">
        <f t="shared" si="107"/>
        <v>0</v>
      </c>
      <c r="HQ48" s="155">
        <f t="shared" si="108"/>
        <v>0</v>
      </c>
      <c r="HR48" s="47"/>
      <c r="HS48" s="44"/>
      <c r="HT48" s="155">
        <f t="shared" si="109"/>
        <v>0</v>
      </c>
      <c r="HU48" s="45">
        <f t="shared" si="728"/>
        <v>0</v>
      </c>
      <c r="HV48" s="44">
        <f t="shared" si="729"/>
        <v>0</v>
      </c>
      <c r="HW48" s="44">
        <f t="shared" si="112"/>
        <v>0</v>
      </c>
      <c r="HX48" s="45">
        <f t="shared" si="730"/>
        <v>0</v>
      </c>
      <c r="HY48" s="44">
        <f t="shared" si="731"/>
        <v>0</v>
      </c>
      <c r="HZ48" s="155">
        <f t="shared" si="732"/>
        <v>0</v>
      </c>
      <c r="IB48" s="44"/>
      <c r="IC48" s="155">
        <f t="shared" si="114"/>
        <v>0</v>
      </c>
      <c r="ID48" s="44"/>
      <c r="IE48" s="44"/>
      <c r="IF48" s="155">
        <f t="shared" si="115"/>
        <v>0</v>
      </c>
      <c r="IG48" s="45"/>
      <c r="IH48" s="44"/>
      <c r="II48" s="155">
        <f t="shared" si="116"/>
        <v>0</v>
      </c>
      <c r="IJ48" s="45">
        <f t="shared" si="117"/>
        <v>0</v>
      </c>
      <c r="IK48" s="44">
        <f t="shared" si="118"/>
        <v>0</v>
      </c>
      <c r="IL48" s="155">
        <f t="shared" si="119"/>
        <v>0</v>
      </c>
      <c r="IN48" s="44"/>
      <c r="IO48" s="155">
        <f t="shared" si="120"/>
        <v>0</v>
      </c>
      <c r="IP48" s="45"/>
      <c r="IQ48" s="44"/>
      <c r="IR48" s="155">
        <f t="shared" si="121"/>
        <v>0</v>
      </c>
      <c r="IS48" s="45"/>
      <c r="IT48" s="44"/>
      <c r="IU48" s="155">
        <f t="shared" si="122"/>
        <v>0</v>
      </c>
      <c r="IV48" s="45"/>
      <c r="IW48" s="44"/>
      <c r="IX48" s="155">
        <f t="shared" si="123"/>
        <v>0</v>
      </c>
      <c r="IY48" s="44">
        <f t="shared" si="124"/>
        <v>0</v>
      </c>
      <c r="IZ48" s="44">
        <f t="shared" si="124"/>
        <v>0</v>
      </c>
      <c r="JA48" s="44">
        <f t="shared" si="125"/>
        <v>0</v>
      </c>
      <c r="JB48" s="45">
        <f t="shared" si="126"/>
        <v>0</v>
      </c>
      <c r="JC48" s="44">
        <f t="shared" si="127"/>
        <v>0</v>
      </c>
      <c r="JD48" s="155">
        <f t="shared" si="128"/>
        <v>0</v>
      </c>
      <c r="JE48" s="47"/>
      <c r="JF48" s="44"/>
      <c r="JG48" s="155">
        <f t="shared" si="129"/>
        <v>0</v>
      </c>
      <c r="JH48" s="44"/>
      <c r="JI48" s="44"/>
      <c r="JJ48" s="155">
        <f t="shared" si="130"/>
        <v>0</v>
      </c>
      <c r="JK48" s="44"/>
      <c r="JL48" s="44"/>
      <c r="JM48" s="155">
        <f t="shared" si="131"/>
        <v>0</v>
      </c>
      <c r="JN48" s="44"/>
      <c r="JO48" s="44"/>
      <c r="JP48" s="155">
        <f t="shared" si="132"/>
        <v>0</v>
      </c>
      <c r="JQ48" s="45"/>
      <c r="JR48" s="44"/>
      <c r="JS48" s="155">
        <f t="shared" si="133"/>
        <v>0</v>
      </c>
      <c r="JT48" s="45">
        <f t="shared" si="134"/>
        <v>0</v>
      </c>
      <c r="JU48" s="44">
        <f t="shared" si="135"/>
        <v>0</v>
      </c>
      <c r="JV48" s="155">
        <f t="shared" si="136"/>
        <v>0</v>
      </c>
      <c r="JW48" s="47"/>
      <c r="JX48" s="44"/>
      <c r="JY48" s="155">
        <f t="shared" si="137"/>
        <v>0</v>
      </c>
      <c r="JZ48" s="44"/>
      <c r="KA48" s="44"/>
      <c r="KB48" s="155">
        <f t="shared" si="138"/>
        <v>0</v>
      </c>
      <c r="KC48" s="45">
        <f t="shared" si="733"/>
        <v>0</v>
      </c>
      <c r="KD48" s="44">
        <f t="shared" si="734"/>
        <v>0</v>
      </c>
      <c r="KE48" s="44">
        <f t="shared" si="735"/>
        <v>0</v>
      </c>
      <c r="KF48" s="45">
        <f t="shared" si="736"/>
        <v>0</v>
      </c>
      <c r="KG48" s="44">
        <f t="shared" si="737"/>
        <v>0</v>
      </c>
      <c r="KH48" s="155">
        <f t="shared" si="606"/>
        <v>0</v>
      </c>
      <c r="KI48" s="47"/>
      <c r="KJ48" s="44"/>
      <c r="KK48" s="155">
        <f t="shared" si="140"/>
        <v>0</v>
      </c>
      <c r="KL48" s="123"/>
      <c r="KM48" s="44"/>
      <c r="KN48" s="155">
        <f t="shared" si="141"/>
        <v>0</v>
      </c>
      <c r="KO48" s="123"/>
      <c r="KP48" s="44"/>
      <c r="KQ48" s="155">
        <f t="shared" si="142"/>
        <v>0</v>
      </c>
      <c r="KR48" s="123">
        <f t="shared" si="143"/>
        <v>0</v>
      </c>
      <c r="KS48" s="44">
        <f t="shared" si="144"/>
        <v>0</v>
      </c>
      <c r="KT48" s="44">
        <f t="shared" si="145"/>
        <v>0</v>
      </c>
      <c r="KU48" s="123"/>
      <c r="KV48" s="44"/>
      <c r="KW48" s="155">
        <f t="shared" si="146"/>
        <v>0</v>
      </c>
      <c r="KX48" s="123"/>
      <c r="KY48" s="44"/>
      <c r="KZ48" s="155">
        <f t="shared" si="147"/>
        <v>0</v>
      </c>
      <c r="LA48" s="123">
        <f t="shared" si="148"/>
        <v>0</v>
      </c>
      <c r="LB48" s="44">
        <f t="shared" si="149"/>
        <v>0</v>
      </c>
      <c r="LC48" s="155">
        <f t="shared" si="150"/>
        <v>0</v>
      </c>
      <c r="LD48" s="123">
        <f t="shared" si="738"/>
        <v>0</v>
      </c>
      <c r="LE48" s="44">
        <f t="shared" si="739"/>
        <v>0</v>
      </c>
      <c r="LF48" s="44">
        <f t="shared" si="740"/>
        <v>0</v>
      </c>
      <c r="LG48" s="45">
        <f t="shared" si="741"/>
        <v>97050</v>
      </c>
      <c r="LH48" s="44">
        <f t="shared" si="742"/>
        <v>0</v>
      </c>
      <c r="LI48" s="44">
        <f t="shared" si="743"/>
        <v>97050</v>
      </c>
      <c r="LJ48" s="45">
        <f t="shared" si="744"/>
        <v>143180</v>
      </c>
      <c r="LK48" s="44">
        <f t="shared" si="745"/>
        <v>0</v>
      </c>
      <c r="LL48" s="155">
        <f t="shared" si="746"/>
        <v>143180</v>
      </c>
    </row>
    <row r="49" spans="1:324" s="25" customFormat="1" ht="16.5" thickBot="1" x14ac:dyDescent="0.3">
      <c r="A49" s="18">
        <v>39</v>
      </c>
      <c r="B49" s="19" t="s">
        <v>209</v>
      </c>
      <c r="C49" s="70" t="s">
        <v>328</v>
      </c>
      <c r="D49" s="21">
        <f>SUM(D44,D47,D48)</f>
        <v>0</v>
      </c>
      <c r="E49" s="21">
        <f>SUM(E44,E47,E48)</f>
        <v>0</v>
      </c>
      <c r="F49" s="152">
        <f t="shared" si="14"/>
        <v>0</v>
      </c>
      <c r="G49" s="24">
        <f>SUM(G44,G47,G48)</f>
        <v>0</v>
      </c>
      <c r="H49" s="21">
        <f>SUM(H44,H47,H48)</f>
        <v>0</v>
      </c>
      <c r="I49" s="152">
        <f t="shared" si="15"/>
        <v>0</v>
      </c>
      <c r="J49" s="21">
        <f>SUM(J44,J47,J48)</f>
        <v>0</v>
      </c>
      <c r="K49" s="21">
        <f>SUM(K44,K47,K48)</f>
        <v>0</v>
      </c>
      <c r="L49" s="152">
        <f t="shared" si="16"/>
        <v>0</v>
      </c>
      <c r="M49" s="21">
        <f>SUM(M44,M47,M48)</f>
        <v>0</v>
      </c>
      <c r="N49" s="21">
        <f>SUM(N44,N47,N48)</f>
        <v>0</v>
      </c>
      <c r="O49" s="152">
        <f t="shared" si="17"/>
        <v>0</v>
      </c>
      <c r="P49" s="21">
        <f>SUM(P44,P47,P48)</f>
        <v>0</v>
      </c>
      <c r="Q49" s="21">
        <f>SUM(Q44,Q47,Q48)</f>
        <v>0</v>
      </c>
      <c r="R49" s="152">
        <f t="shared" si="18"/>
        <v>0</v>
      </c>
      <c r="S49" s="21">
        <f>SUM(S44,S47,S48)</f>
        <v>0</v>
      </c>
      <c r="T49" s="21">
        <f>SUM(T44,T47,T48)</f>
        <v>0</v>
      </c>
      <c r="U49" s="152">
        <f t="shared" si="19"/>
        <v>0</v>
      </c>
      <c r="V49" s="21">
        <f>SUM(V44,V47,V48)</f>
        <v>0</v>
      </c>
      <c r="W49" s="21">
        <f>SUM(W44,W47,W48)</f>
        <v>0</v>
      </c>
      <c r="X49" s="152">
        <f t="shared" si="20"/>
        <v>0</v>
      </c>
      <c r="Y49" s="21">
        <f>SUM(Y44,Y47,Y48)</f>
        <v>0</v>
      </c>
      <c r="Z49" s="21">
        <f>SUM(Z44,Z47,Z48)</f>
        <v>0</v>
      </c>
      <c r="AA49" s="152">
        <f t="shared" si="21"/>
        <v>0</v>
      </c>
      <c r="AB49" s="21">
        <f t="shared" si="715"/>
        <v>0</v>
      </c>
      <c r="AC49" s="21">
        <f t="shared" si="715"/>
        <v>0</v>
      </c>
      <c r="AD49" s="152">
        <f t="shared" si="578"/>
        <v>0</v>
      </c>
      <c r="AE49" s="24">
        <f>SUM(AE44,AE47,AE48)</f>
        <v>46130</v>
      </c>
      <c r="AF49" s="21">
        <f>SUM(AF44,AF47,AF48)</f>
        <v>0</v>
      </c>
      <c r="AG49" s="152">
        <f t="shared" si="22"/>
        <v>46130</v>
      </c>
      <c r="AH49" s="21">
        <f t="shared" si="23"/>
        <v>46130</v>
      </c>
      <c r="AI49" s="21">
        <f t="shared" si="23"/>
        <v>0</v>
      </c>
      <c r="AJ49" s="152">
        <f t="shared" si="24"/>
        <v>46130</v>
      </c>
      <c r="AK49" s="24">
        <f>SUM(AK44,AK47,AK48)</f>
        <v>0</v>
      </c>
      <c r="AL49" s="21">
        <f>SUM(AL44,AL47,AL48)</f>
        <v>0</v>
      </c>
      <c r="AM49" s="152">
        <f t="shared" si="25"/>
        <v>0</v>
      </c>
      <c r="AN49" s="21">
        <f>SUM(AN44,AN47,AN48)</f>
        <v>0</v>
      </c>
      <c r="AO49" s="21">
        <f>SUM(AO44,AO47,AO48)</f>
        <v>0</v>
      </c>
      <c r="AP49" s="152">
        <f t="shared" si="26"/>
        <v>0</v>
      </c>
      <c r="AQ49" s="24">
        <f>SUM(AQ44,AQ47,AQ48)</f>
        <v>0</v>
      </c>
      <c r="AR49" s="21">
        <f>SUM(AR44,AR47,AR48)</f>
        <v>0</v>
      </c>
      <c r="AS49" s="152">
        <f t="shared" si="27"/>
        <v>0</v>
      </c>
      <c r="AT49" s="21">
        <f>SUM(AT44,AT47,AT48)</f>
        <v>0</v>
      </c>
      <c r="AU49" s="21">
        <f>SUM(AU44,AU47,AU48)</f>
        <v>0</v>
      </c>
      <c r="AV49" s="152">
        <f t="shared" si="28"/>
        <v>0</v>
      </c>
      <c r="AW49" s="21">
        <f>SUM(AW44,AW47,AW48)</f>
        <v>0</v>
      </c>
      <c r="AX49" s="21">
        <f>SUM(AX44,AX47,AX48)</f>
        <v>0</v>
      </c>
      <c r="AY49" s="152">
        <f t="shared" si="29"/>
        <v>0</v>
      </c>
      <c r="AZ49" s="21">
        <f t="shared" si="30"/>
        <v>0</v>
      </c>
      <c r="BA49" s="21">
        <f t="shared" si="31"/>
        <v>0</v>
      </c>
      <c r="BB49" s="152">
        <f t="shared" si="32"/>
        <v>0</v>
      </c>
      <c r="BC49" s="24">
        <f>SUM(BC44,BC47,BC48)</f>
        <v>0</v>
      </c>
      <c r="BD49" s="21">
        <f>SUM(BD44,BD47,BD48)</f>
        <v>0</v>
      </c>
      <c r="BE49" s="152">
        <f t="shared" si="33"/>
        <v>0</v>
      </c>
      <c r="BF49" s="21">
        <f>SUM(BF44,BF47,BF48)</f>
        <v>0</v>
      </c>
      <c r="BG49" s="21">
        <f>SUM(BG44,BG47,BG48)</f>
        <v>0</v>
      </c>
      <c r="BH49" s="152">
        <f t="shared" si="34"/>
        <v>0</v>
      </c>
      <c r="BI49" s="21">
        <f>SUM(BI44,BI47,BI48)</f>
        <v>0</v>
      </c>
      <c r="BJ49" s="21">
        <f>SUM(BJ44,BJ47,BJ48)</f>
        <v>0</v>
      </c>
      <c r="BK49" s="152">
        <f t="shared" si="35"/>
        <v>0</v>
      </c>
      <c r="BL49" s="21">
        <f>SUM(BL44,BL47,BL48)</f>
        <v>0</v>
      </c>
      <c r="BM49" s="21">
        <f>SUM(BM44,BM47,BM48)</f>
        <v>0</v>
      </c>
      <c r="BN49" s="152">
        <f t="shared" si="36"/>
        <v>0</v>
      </c>
      <c r="BO49" s="21">
        <f>SUM(BO44,BO47,BO48)</f>
        <v>0</v>
      </c>
      <c r="BP49" s="21">
        <f>SUM(BP44,BP47,BP48)</f>
        <v>0</v>
      </c>
      <c r="BQ49" s="152">
        <f t="shared" si="37"/>
        <v>0</v>
      </c>
      <c r="BR49" s="21">
        <f>SUM(BR44,BR47,BR48)</f>
        <v>0</v>
      </c>
      <c r="BS49" s="21">
        <f>SUM(BS44,BS47,BS48)</f>
        <v>0</v>
      </c>
      <c r="BT49" s="152">
        <f t="shared" si="38"/>
        <v>0</v>
      </c>
      <c r="BU49" s="21">
        <f>SUM(BU44,BU47,BU48)</f>
        <v>0</v>
      </c>
      <c r="BV49" s="21">
        <f>SUM(BV44,BV47,BV48)</f>
        <v>0</v>
      </c>
      <c r="BW49" s="152">
        <f t="shared" si="39"/>
        <v>0</v>
      </c>
      <c r="BX49" s="21">
        <f>SUM(BX44,BX47,BX48)</f>
        <v>0</v>
      </c>
      <c r="BY49" s="21">
        <f>SUM(BY44,BY47,BY48)</f>
        <v>0</v>
      </c>
      <c r="BZ49" s="152">
        <f t="shared" si="40"/>
        <v>0</v>
      </c>
      <c r="CA49" s="22">
        <f t="shared" si="41"/>
        <v>0</v>
      </c>
      <c r="CB49" s="21">
        <f t="shared" si="42"/>
        <v>0</v>
      </c>
      <c r="CC49" s="152">
        <f t="shared" si="42"/>
        <v>0</v>
      </c>
      <c r="CD49" s="24">
        <f>SUM(CD44,CD47,CD48)</f>
        <v>0</v>
      </c>
      <c r="CE49" s="21">
        <f>SUM(CE44,CE47,CE48)</f>
        <v>0</v>
      </c>
      <c r="CF49" s="152">
        <f t="shared" si="43"/>
        <v>0</v>
      </c>
      <c r="CG49" s="21">
        <f>SUM(CG44,CG47,CG48)</f>
        <v>0</v>
      </c>
      <c r="CH49" s="21">
        <f>SUM(CH44,CH47,CH48)</f>
        <v>0</v>
      </c>
      <c r="CI49" s="152">
        <f t="shared" si="44"/>
        <v>0</v>
      </c>
      <c r="CJ49" s="21">
        <f>SUM(CJ44,CJ47,CJ48)</f>
        <v>0</v>
      </c>
      <c r="CK49" s="21">
        <f>SUM(CK44,CK47,CK48)</f>
        <v>0</v>
      </c>
      <c r="CL49" s="152">
        <f t="shared" si="45"/>
        <v>0</v>
      </c>
      <c r="CM49" s="21">
        <f>SUM(CM44,CM47,CM48)</f>
        <v>0</v>
      </c>
      <c r="CN49" s="21">
        <f>SUM(CN44,CN47,CN48)</f>
        <v>0</v>
      </c>
      <c r="CO49" s="152">
        <f t="shared" si="46"/>
        <v>0</v>
      </c>
      <c r="CP49" s="22">
        <f t="shared" si="47"/>
        <v>0</v>
      </c>
      <c r="CQ49" s="21">
        <f t="shared" si="151"/>
        <v>0</v>
      </c>
      <c r="CR49" s="152">
        <f t="shared" si="48"/>
        <v>0</v>
      </c>
      <c r="CS49" s="24">
        <f>SUM(CS44,CS47,CS48)</f>
        <v>0</v>
      </c>
      <c r="CT49" s="21">
        <f>SUM(CT44,CT47,CT48)</f>
        <v>0</v>
      </c>
      <c r="CU49" s="152">
        <f t="shared" si="49"/>
        <v>0</v>
      </c>
      <c r="CV49" s="21">
        <f>SUM(CV44,CV47,CV48)</f>
        <v>0</v>
      </c>
      <c r="CW49" s="21">
        <f>SUM(CW44,CW47,CW48)</f>
        <v>0</v>
      </c>
      <c r="CX49" s="152">
        <f t="shared" si="50"/>
        <v>0</v>
      </c>
      <c r="CY49" s="21">
        <f>SUM(CY44,CY47,CY48)</f>
        <v>0</v>
      </c>
      <c r="CZ49" s="21">
        <f>SUM(CZ44,CZ47,CZ48)</f>
        <v>0</v>
      </c>
      <c r="DA49" s="152">
        <f t="shared" si="51"/>
        <v>0</v>
      </c>
      <c r="DB49" s="21">
        <f>SUM(DB44,DB47,DB48)</f>
        <v>0</v>
      </c>
      <c r="DC49" s="21">
        <f>SUM(DC44,DC47,DC48)</f>
        <v>0</v>
      </c>
      <c r="DD49" s="152">
        <f t="shared" si="52"/>
        <v>0</v>
      </c>
      <c r="DE49" s="21">
        <f>SUM(DE44,DE47,DE48)</f>
        <v>0</v>
      </c>
      <c r="DF49" s="21">
        <f>SUM(DF44,DF47,DF48)</f>
        <v>0</v>
      </c>
      <c r="DG49" s="152">
        <f t="shared" si="53"/>
        <v>0</v>
      </c>
      <c r="DH49" s="22">
        <f t="shared" si="54"/>
        <v>0</v>
      </c>
      <c r="DI49" s="21">
        <f t="shared" si="55"/>
        <v>0</v>
      </c>
      <c r="DJ49" s="152">
        <f t="shared" si="55"/>
        <v>0</v>
      </c>
      <c r="DK49" s="24">
        <f>SUM(DK44,DK47,DK48)</f>
        <v>0</v>
      </c>
      <c r="DL49" s="21">
        <f>SUM(DL44,DL47,DL48)</f>
        <v>0</v>
      </c>
      <c r="DM49" s="152">
        <f t="shared" si="56"/>
        <v>0</v>
      </c>
      <c r="DN49" s="21">
        <f>SUM(DN44,DN47,DN48)</f>
        <v>97050</v>
      </c>
      <c r="DO49" s="21">
        <f>SUM(DO44,DO47,DO48)</f>
        <v>0</v>
      </c>
      <c r="DP49" s="152">
        <f t="shared" si="57"/>
        <v>97050</v>
      </c>
      <c r="DQ49" s="21">
        <f>SUM(DQ44,DQ47,DQ48)</f>
        <v>0</v>
      </c>
      <c r="DR49" s="21">
        <f>SUM(DR44,DR47,DR48)</f>
        <v>0</v>
      </c>
      <c r="DS49" s="152">
        <f t="shared" si="58"/>
        <v>0</v>
      </c>
      <c r="DT49" s="21">
        <f t="shared" si="716"/>
        <v>97050</v>
      </c>
      <c r="DU49" s="21">
        <f t="shared" si="717"/>
        <v>0</v>
      </c>
      <c r="DV49" s="152">
        <f t="shared" si="718"/>
        <v>97050</v>
      </c>
      <c r="DW49" s="24">
        <f>SUM(DW44,DW47,DW48)</f>
        <v>0</v>
      </c>
      <c r="DX49" s="21">
        <f>SUM(DX44,DX47,DX48)</f>
        <v>0</v>
      </c>
      <c r="DY49" s="152">
        <f t="shared" si="60"/>
        <v>0</v>
      </c>
      <c r="DZ49" s="21">
        <f>SUM(DZ44,DZ47,DZ48)</f>
        <v>0</v>
      </c>
      <c r="EA49" s="21">
        <f>SUM(EA44,EA47,EA48)</f>
        <v>0</v>
      </c>
      <c r="EB49" s="152">
        <f t="shared" si="61"/>
        <v>0</v>
      </c>
      <c r="EC49" s="21">
        <f>SUM(EC44,EC47,EC48)</f>
        <v>0</v>
      </c>
      <c r="ED49" s="21">
        <f>SUM(ED44,ED47,ED48)</f>
        <v>0</v>
      </c>
      <c r="EE49" s="152">
        <f t="shared" si="62"/>
        <v>0</v>
      </c>
      <c r="EF49" s="21">
        <f>SUM(EF44,EF47,EF48)</f>
        <v>0</v>
      </c>
      <c r="EG49" s="21">
        <f>SUM(EG44,EG47,EG48)</f>
        <v>0</v>
      </c>
      <c r="EH49" s="152">
        <f t="shared" si="63"/>
        <v>0</v>
      </c>
      <c r="EI49" s="21">
        <f>SUM(EI44,EI47,EI48)</f>
        <v>0</v>
      </c>
      <c r="EJ49" s="21">
        <f>SUM(EJ44,EJ47,EJ48)</f>
        <v>0</v>
      </c>
      <c r="EK49" s="152">
        <f t="shared" si="64"/>
        <v>0</v>
      </c>
      <c r="EL49" s="22">
        <f t="shared" si="719"/>
        <v>0</v>
      </c>
      <c r="EM49" s="21">
        <f t="shared" si="720"/>
        <v>0</v>
      </c>
      <c r="EN49" s="152">
        <f t="shared" si="67"/>
        <v>0</v>
      </c>
      <c r="EO49" s="24">
        <f>SUM(EO44,EO47,EO48)</f>
        <v>0</v>
      </c>
      <c r="EP49" s="21">
        <f>SUM(EP44,EP47,EP48)</f>
        <v>0</v>
      </c>
      <c r="EQ49" s="152">
        <f t="shared" si="68"/>
        <v>0</v>
      </c>
      <c r="ER49" s="21">
        <f>SUM(ER44,ER47,ER48)</f>
        <v>0</v>
      </c>
      <c r="ES49" s="21">
        <f>SUM(ES44,ES47,ES48)</f>
        <v>0</v>
      </c>
      <c r="ET49" s="152">
        <f t="shared" si="69"/>
        <v>0</v>
      </c>
      <c r="EU49" s="21">
        <f>SUM(EU44,EU47,EU48)</f>
        <v>0</v>
      </c>
      <c r="EV49" s="21">
        <f>SUM(EV44,EV47,EV48)</f>
        <v>0</v>
      </c>
      <c r="EW49" s="152">
        <f t="shared" si="70"/>
        <v>0</v>
      </c>
      <c r="EX49" s="21">
        <f>SUM(EX44,EX47,EX48)</f>
        <v>0</v>
      </c>
      <c r="EY49" s="21">
        <f>SUM(EY44,EY47,EY48)</f>
        <v>0</v>
      </c>
      <c r="EZ49" s="152">
        <f t="shared" si="71"/>
        <v>0</v>
      </c>
      <c r="FA49" s="22">
        <f t="shared" si="721"/>
        <v>0</v>
      </c>
      <c r="FB49" s="21">
        <f t="shared" si="722"/>
        <v>0</v>
      </c>
      <c r="FC49" s="152">
        <f t="shared" si="74"/>
        <v>0</v>
      </c>
      <c r="FD49" s="24">
        <f>SUM(FD44,FD47,FD48)</f>
        <v>0</v>
      </c>
      <c r="FE49" s="21">
        <f>SUM(FE44,FE47,FE48)</f>
        <v>0</v>
      </c>
      <c r="FF49" s="152">
        <f t="shared" si="75"/>
        <v>0</v>
      </c>
      <c r="FG49" s="22">
        <f t="shared" si="723"/>
        <v>0</v>
      </c>
      <c r="FH49" s="21">
        <f t="shared" si="76"/>
        <v>0</v>
      </c>
      <c r="FI49" s="152">
        <f t="shared" si="77"/>
        <v>0</v>
      </c>
      <c r="FJ49" s="24">
        <f>SUM(FJ44,FJ47,FJ48)</f>
        <v>0</v>
      </c>
      <c r="FK49" s="21">
        <f>SUM(FK44,FK47,FK48)</f>
        <v>0</v>
      </c>
      <c r="FL49" s="152">
        <f t="shared" si="78"/>
        <v>0</v>
      </c>
      <c r="FM49" s="22">
        <f t="shared" si="724"/>
        <v>0</v>
      </c>
      <c r="FN49" s="21">
        <f t="shared" si="725"/>
        <v>0</v>
      </c>
      <c r="FO49" s="21">
        <f t="shared" si="81"/>
        <v>0</v>
      </c>
      <c r="FP49" s="22">
        <f t="shared" si="726"/>
        <v>97050</v>
      </c>
      <c r="FQ49" s="21">
        <f t="shared" si="727"/>
        <v>0</v>
      </c>
      <c r="FR49" s="152">
        <f t="shared" si="590"/>
        <v>97050</v>
      </c>
      <c r="FS49" s="24">
        <f>SUM(FS44,FS47,FS48)</f>
        <v>0</v>
      </c>
      <c r="FT49" s="21">
        <f>SUM(FT44,FT47,FT48)</f>
        <v>0</v>
      </c>
      <c r="FU49" s="152">
        <f t="shared" si="82"/>
        <v>0</v>
      </c>
      <c r="FV49" s="21">
        <f>SUM(FV44,FV47,FV48)</f>
        <v>0</v>
      </c>
      <c r="FW49" s="21">
        <f>SUM(FW44,FW47,FW48)</f>
        <v>0</v>
      </c>
      <c r="FX49" s="152">
        <f t="shared" si="83"/>
        <v>0</v>
      </c>
      <c r="FY49" s="21">
        <f>SUM(FY44,FY47,FY48)</f>
        <v>0</v>
      </c>
      <c r="FZ49" s="21">
        <f>SUM(FZ44,FZ47,FZ48)</f>
        <v>0</v>
      </c>
      <c r="GA49" s="152">
        <f t="shared" si="84"/>
        <v>0</v>
      </c>
      <c r="GB49" s="21">
        <f>SUM(GB44,GB47,GB48)</f>
        <v>0</v>
      </c>
      <c r="GC49" s="21">
        <f>SUM(GC44,GC47,GC48)</f>
        <v>0</v>
      </c>
      <c r="GD49" s="152">
        <f t="shared" si="85"/>
        <v>0</v>
      </c>
      <c r="GE49" s="21">
        <f>SUM(GE44,GE47,GE48)</f>
        <v>0</v>
      </c>
      <c r="GF49" s="21">
        <f>SUM(GF44,GF47,GF48)</f>
        <v>0</v>
      </c>
      <c r="GG49" s="152">
        <f t="shared" si="86"/>
        <v>0</v>
      </c>
      <c r="GH49" s="21">
        <f t="shared" si="87"/>
        <v>0</v>
      </c>
      <c r="GI49" s="21">
        <f t="shared" si="88"/>
        <v>0</v>
      </c>
      <c r="GJ49" s="152">
        <f t="shared" si="89"/>
        <v>0</v>
      </c>
      <c r="GK49" s="24">
        <f>SUM(GK44,GK47,GK48)</f>
        <v>0</v>
      </c>
      <c r="GL49" s="21">
        <f>SUM(GL44,GL47,GL48)</f>
        <v>0</v>
      </c>
      <c r="GM49" s="152">
        <f t="shared" si="90"/>
        <v>0</v>
      </c>
      <c r="GN49" s="22">
        <f t="shared" si="91"/>
        <v>0</v>
      </c>
      <c r="GO49" s="21">
        <f t="shared" si="92"/>
        <v>0</v>
      </c>
      <c r="GP49" s="152">
        <f t="shared" si="93"/>
        <v>0</v>
      </c>
      <c r="GQ49" s="24">
        <f>SUM(GQ44,GQ47,GQ48)</f>
        <v>0</v>
      </c>
      <c r="GR49" s="21">
        <f>SUM(GR44,GR47,GR48)</f>
        <v>0</v>
      </c>
      <c r="GS49" s="152">
        <f t="shared" si="94"/>
        <v>0</v>
      </c>
      <c r="GT49" s="21">
        <f>SUM(GT44,GT47,GT48)</f>
        <v>0</v>
      </c>
      <c r="GU49" s="21">
        <f>SUM(GU44,GU47,GU48)</f>
        <v>0</v>
      </c>
      <c r="GV49" s="152">
        <f t="shared" si="95"/>
        <v>0</v>
      </c>
      <c r="GW49" s="22">
        <f t="shared" si="96"/>
        <v>0</v>
      </c>
      <c r="GX49" s="21">
        <f t="shared" si="97"/>
        <v>0</v>
      </c>
      <c r="GY49" s="152">
        <f t="shared" si="98"/>
        <v>0</v>
      </c>
      <c r="GZ49" s="25">
        <f>SUM(GZ44,GZ47,GZ48)</f>
        <v>0</v>
      </c>
      <c r="HA49" s="21">
        <f>SUM(HA44,HA47,HA48)</f>
        <v>0</v>
      </c>
      <c r="HB49" s="152">
        <f t="shared" si="99"/>
        <v>0</v>
      </c>
      <c r="HC49" s="21">
        <f>SUM(HC44,HC47,HC48)</f>
        <v>0</v>
      </c>
      <c r="HD49" s="21">
        <f>SUM(HD44,HD47,HD48)</f>
        <v>0</v>
      </c>
      <c r="HE49" s="152">
        <f t="shared" si="100"/>
        <v>0</v>
      </c>
      <c r="HF49" s="22">
        <f t="shared" si="101"/>
        <v>0</v>
      </c>
      <c r="HG49" s="21">
        <f t="shared" si="102"/>
        <v>0</v>
      </c>
      <c r="HH49" s="152">
        <f t="shared" si="103"/>
        <v>0</v>
      </c>
      <c r="HI49" s="24">
        <f>SUM(HI44,HI47,HI48)</f>
        <v>0</v>
      </c>
      <c r="HJ49" s="21">
        <f>SUM(HJ44,HJ47,HJ48)</f>
        <v>0</v>
      </c>
      <c r="HK49" s="152">
        <f t="shared" si="104"/>
        <v>0</v>
      </c>
      <c r="HL49" s="21">
        <f>SUM(HL44,HL47,HL48)</f>
        <v>0</v>
      </c>
      <c r="HM49" s="21">
        <f>SUM(HM44,HM47,HM48)</f>
        <v>0</v>
      </c>
      <c r="HN49" s="152">
        <f t="shared" si="105"/>
        <v>0</v>
      </c>
      <c r="HO49" s="22">
        <f t="shared" si="106"/>
        <v>0</v>
      </c>
      <c r="HP49" s="21">
        <f t="shared" si="107"/>
        <v>0</v>
      </c>
      <c r="HQ49" s="152">
        <f t="shared" si="108"/>
        <v>0</v>
      </c>
      <c r="HR49" s="24">
        <f>SUM(HR44,HR47,HR48)</f>
        <v>0</v>
      </c>
      <c r="HS49" s="21">
        <f>SUM(HS44,HS47,HS48)</f>
        <v>0</v>
      </c>
      <c r="HT49" s="152">
        <f t="shared" si="109"/>
        <v>0</v>
      </c>
      <c r="HU49" s="22">
        <f t="shared" si="728"/>
        <v>0</v>
      </c>
      <c r="HV49" s="21">
        <f t="shared" si="729"/>
        <v>0</v>
      </c>
      <c r="HW49" s="21">
        <f t="shared" si="112"/>
        <v>0</v>
      </c>
      <c r="HX49" s="22">
        <f t="shared" si="730"/>
        <v>0</v>
      </c>
      <c r="HY49" s="21">
        <f t="shared" si="731"/>
        <v>0</v>
      </c>
      <c r="HZ49" s="152">
        <f t="shared" si="732"/>
        <v>0</v>
      </c>
      <c r="IA49" s="25">
        <f>SUM(IA44,IA47,IA48)</f>
        <v>0</v>
      </c>
      <c r="IB49" s="21">
        <f>SUM(IB44,IB47,IB48)</f>
        <v>0</v>
      </c>
      <c r="IC49" s="152">
        <f t="shared" si="114"/>
        <v>0</v>
      </c>
      <c r="ID49" s="21">
        <f>SUM(ID44,ID47,ID48)</f>
        <v>0</v>
      </c>
      <c r="IE49" s="21">
        <f>SUM(IE44,IE47,IE48)</f>
        <v>0</v>
      </c>
      <c r="IF49" s="152">
        <f t="shared" si="115"/>
        <v>0</v>
      </c>
      <c r="IG49" s="22">
        <f>SUM(IG44,IG47,IG48)</f>
        <v>0</v>
      </c>
      <c r="IH49" s="21">
        <f>SUM(IH44,IH47,IH48)</f>
        <v>0</v>
      </c>
      <c r="II49" s="152">
        <f t="shared" si="116"/>
        <v>0</v>
      </c>
      <c r="IJ49" s="22">
        <f t="shared" si="117"/>
        <v>0</v>
      </c>
      <c r="IK49" s="21">
        <f t="shared" si="118"/>
        <v>0</v>
      </c>
      <c r="IL49" s="152">
        <f t="shared" si="119"/>
        <v>0</v>
      </c>
      <c r="IM49" s="25">
        <f>SUM(IM44,IM47,IM48)</f>
        <v>0</v>
      </c>
      <c r="IN49" s="21">
        <f>SUM(IN44,IN47,IN48)</f>
        <v>0</v>
      </c>
      <c r="IO49" s="152">
        <f t="shared" si="120"/>
        <v>0</v>
      </c>
      <c r="IP49" s="22">
        <f>SUM(IP44,IP47,IP48)</f>
        <v>0</v>
      </c>
      <c r="IQ49" s="21">
        <f>SUM(IQ44,IQ47,IQ48)</f>
        <v>0</v>
      </c>
      <c r="IR49" s="152">
        <f t="shared" si="121"/>
        <v>0</v>
      </c>
      <c r="IS49" s="22">
        <f>SUM(IS44,IS47,IS48)</f>
        <v>0</v>
      </c>
      <c r="IT49" s="21">
        <f>SUM(IT44,IT47,IT48)</f>
        <v>0</v>
      </c>
      <c r="IU49" s="152">
        <f t="shared" si="122"/>
        <v>0</v>
      </c>
      <c r="IV49" s="22">
        <f>SUM(IV44,IV47,IV48)</f>
        <v>0</v>
      </c>
      <c r="IW49" s="21">
        <f>SUM(IW44,IW47,IW48)</f>
        <v>0</v>
      </c>
      <c r="IX49" s="152">
        <f t="shared" si="123"/>
        <v>0</v>
      </c>
      <c r="IY49" s="21">
        <f t="shared" si="124"/>
        <v>0</v>
      </c>
      <c r="IZ49" s="21">
        <f t="shared" si="124"/>
        <v>0</v>
      </c>
      <c r="JA49" s="21">
        <f t="shared" si="125"/>
        <v>0</v>
      </c>
      <c r="JB49" s="22">
        <f t="shared" si="126"/>
        <v>0</v>
      </c>
      <c r="JC49" s="21">
        <f t="shared" si="127"/>
        <v>0</v>
      </c>
      <c r="JD49" s="152">
        <f t="shared" si="128"/>
        <v>0</v>
      </c>
      <c r="JE49" s="24">
        <f>SUM(JE44,JE47,JE48)</f>
        <v>0</v>
      </c>
      <c r="JF49" s="21">
        <f>SUM(JF44,JF47,JF48)</f>
        <v>0</v>
      </c>
      <c r="JG49" s="152">
        <f t="shared" si="129"/>
        <v>0</v>
      </c>
      <c r="JH49" s="21">
        <f>SUM(JH44,JH47,JH48)</f>
        <v>0</v>
      </c>
      <c r="JI49" s="21">
        <f>SUM(JI44,JI47,JI48)</f>
        <v>0</v>
      </c>
      <c r="JJ49" s="152">
        <f t="shared" si="130"/>
        <v>0</v>
      </c>
      <c r="JK49" s="21">
        <f>SUM(JK44,JK47,JK48)</f>
        <v>0</v>
      </c>
      <c r="JL49" s="21">
        <f>SUM(JL44,JL47,JL48)</f>
        <v>0</v>
      </c>
      <c r="JM49" s="152">
        <f t="shared" si="131"/>
        <v>0</v>
      </c>
      <c r="JN49" s="21">
        <f>SUM(JN44,JN47,JN48)</f>
        <v>0</v>
      </c>
      <c r="JO49" s="21">
        <f>SUM(JO44,JO47,JO48)</f>
        <v>0</v>
      </c>
      <c r="JP49" s="152">
        <f t="shared" si="132"/>
        <v>0</v>
      </c>
      <c r="JQ49" s="21">
        <f>SUM(JQ44,JQ47,JQ48)</f>
        <v>0</v>
      </c>
      <c r="JR49" s="21">
        <f>SUM(JR44,JR47,JR48)</f>
        <v>0</v>
      </c>
      <c r="JS49" s="152">
        <f t="shared" si="133"/>
        <v>0</v>
      </c>
      <c r="JT49" s="22">
        <f t="shared" si="134"/>
        <v>0</v>
      </c>
      <c r="JU49" s="21">
        <f t="shared" si="135"/>
        <v>0</v>
      </c>
      <c r="JV49" s="152">
        <f t="shared" si="136"/>
        <v>0</v>
      </c>
      <c r="JW49" s="24">
        <f>SUM(JW44,JW47,JW48)</f>
        <v>13303601</v>
      </c>
      <c r="JX49" s="21">
        <f>SUM(JX44,JX47,JX48)</f>
        <v>0</v>
      </c>
      <c r="JY49" s="152">
        <f t="shared" si="137"/>
        <v>13303601</v>
      </c>
      <c r="JZ49" s="21">
        <f>SUM(JZ44,JZ47,JZ48)</f>
        <v>0</v>
      </c>
      <c r="KA49" s="21">
        <f>SUM(KA44,KA47,KA48)</f>
        <v>0</v>
      </c>
      <c r="KB49" s="152">
        <f t="shared" si="138"/>
        <v>0</v>
      </c>
      <c r="KC49" s="22">
        <f t="shared" si="733"/>
        <v>13303601</v>
      </c>
      <c r="KD49" s="21">
        <f t="shared" si="734"/>
        <v>0</v>
      </c>
      <c r="KE49" s="21">
        <f t="shared" si="735"/>
        <v>13303601</v>
      </c>
      <c r="KF49" s="22">
        <f t="shared" si="736"/>
        <v>13303601</v>
      </c>
      <c r="KG49" s="21">
        <f t="shared" si="737"/>
        <v>0</v>
      </c>
      <c r="KH49" s="152">
        <f t="shared" si="606"/>
        <v>13303601</v>
      </c>
      <c r="KI49" s="24">
        <f>SUM(KI44,KI47,KI48)</f>
        <v>0</v>
      </c>
      <c r="KJ49" s="21">
        <f>SUM(KJ44,KJ47,KJ48)</f>
        <v>0</v>
      </c>
      <c r="KK49" s="152">
        <f t="shared" si="140"/>
        <v>0</v>
      </c>
      <c r="KL49" s="22">
        <f>SUM(KL44,KL47,KL48)</f>
        <v>0</v>
      </c>
      <c r="KM49" s="21">
        <f>SUM(KM44,KM47,KM48)</f>
        <v>0</v>
      </c>
      <c r="KN49" s="152">
        <f t="shared" si="141"/>
        <v>0</v>
      </c>
      <c r="KO49" s="124">
        <f>SUM(KO44,KO47,KO48)</f>
        <v>0</v>
      </c>
      <c r="KP49" s="21">
        <f>SUM(KP44,KP47,KP48)</f>
        <v>0</v>
      </c>
      <c r="KQ49" s="152">
        <f t="shared" si="142"/>
        <v>0</v>
      </c>
      <c r="KR49" s="124">
        <f t="shared" si="143"/>
        <v>0</v>
      </c>
      <c r="KS49" s="21">
        <f t="shared" si="144"/>
        <v>0</v>
      </c>
      <c r="KT49" s="21">
        <f t="shared" si="145"/>
        <v>0</v>
      </c>
      <c r="KU49" s="124">
        <f>SUM(KU44,KU47,KU48)</f>
        <v>0</v>
      </c>
      <c r="KV49" s="21">
        <f>SUM(KV44,KV47,KV48)</f>
        <v>0</v>
      </c>
      <c r="KW49" s="152">
        <f t="shared" si="146"/>
        <v>0</v>
      </c>
      <c r="KX49" s="124">
        <f>SUM(KX44,KX47,KX48)</f>
        <v>0</v>
      </c>
      <c r="KY49" s="21">
        <f>SUM(KY44,KY47,KY48)</f>
        <v>0</v>
      </c>
      <c r="KZ49" s="152">
        <f t="shared" si="147"/>
        <v>0</v>
      </c>
      <c r="LA49" s="124">
        <f t="shared" si="148"/>
        <v>0</v>
      </c>
      <c r="LB49" s="21">
        <f t="shared" si="149"/>
        <v>0</v>
      </c>
      <c r="LC49" s="152">
        <f t="shared" si="150"/>
        <v>0</v>
      </c>
      <c r="LD49" s="124">
        <f t="shared" si="738"/>
        <v>0</v>
      </c>
      <c r="LE49" s="21">
        <f t="shared" si="739"/>
        <v>0</v>
      </c>
      <c r="LF49" s="21">
        <f t="shared" si="740"/>
        <v>0</v>
      </c>
      <c r="LG49" s="22">
        <f t="shared" si="741"/>
        <v>13400651</v>
      </c>
      <c r="LH49" s="21">
        <f t="shared" si="742"/>
        <v>0</v>
      </c>
      <c r="LI49" s="21">
        <f t="shared" si="743"/>
        <v>13400651</v>
      </c>
      <c r="LJ49" s="22">
        <f t="shared" si="744"/>
        <v>13446781</v>
      </c>
      <c r="LK49" s="21">
        <f t="shared" si="745"/>
        <v>0</v>
      </c>
      <c r="LL49" s="152">
        <f t="shared" si="746"/>
        <v>13446781</v>
      </c>
    </row>
    <row r="50" spans="1:324" s="50" customFormat="1" x14ac:dyDescent="0.25">
      <c r="A50" s="26">
        <v>40</v>
      </c>
      <c r="B50" s="27" t="s">
        <v>210</v>
      </c>
      <c r="C50" s="71" t="s">
        <v>253</v>
      </c>
      <c r="D50" s="29"/>
      <c r="E50" s="29"/>
      <c r="F50" s="153">
        <f t="shared" si="14"/>
        <v>0</v>
      </c>
      <c r="G50" s="32"/>
      <c r="H50" s="29"/>
      <c r="I50" s="153">
        <f t="shared" si="15"/>
        <v>0</v>
      </c>
      <c r="J50" s="29"/>
      <c r="K50" s="29"/>
      <c r="L50" s="153">
        <f t="shared" si="16"/>
        <v>0</v>
      </c>
      <c r="M50" s="29"/>
      <c r="N50" s="29"/>
      <c r="O50" s="153">
        <f t="shared" si="17"/>
        <v>0</v>
      </c>
      <c r="P50" s="29"/>
      <c r="Q50" s="29"/>
      <c r="R50" s="153">
        <f t="shared" si="18"/>
        <v>0</v>
      </c>
      <c r="S50" s="29"/>
      <c r="T50" s="29"/>
      <c r="U50" s="153">
        <f t="shared" si="19"/>
        <v>0</v>
      </c>
      <c r="V50" s="29"/>
      <c r="W50" s="29"/>
      <c r="X50" s="153">
        <f t="shared" si="20"/>
        <v>0</v>
      </c>
      <c r="Y50" s="29"/>
      <c r="Z50" s="29"/>
      <c r="AA50" s="153">
        <f t="shared" si="21"/>
        <v>0</v>
      </c>
      <c r="AB50" s="29">
        <f t="shared" si="715"/>
        <v>0</v>
      </c>
      <c r="AC50" s="29">
        <f t="shared" si="715"/>
        <v>0</v>
      </c>
      <c r="AD50" s="153">
        <f t="shared" si="578"/>
        <v>0</v>
      </c>
      <c r="AE50" s="32"/>
      <c r="AF50" s="29"/>
      <c r="AG50" s="153">
        <f t="shared" si="22"/>
        <v>0</v>
      </c>
      <c r="AH50" s="29">
        <f t="shared" si="23"/>
        <v>0</v>
      </c>
      <c r="AI50" s="29">
        <f t="shared" si="23"/>
        <v>0</v>
      </c>
      <c r="AJ50" s="153">
        <f t="shared" si="24"/>
        <v>0</v>
      </c>
      <c r="AK50" s="32"/>
      <c r="AL50" s="29"/>
      <c r="AM50" s="153">
        <f t="shared" si="25"/>
        <v>0</v>
      </c>
      <c r="AN50" s="29"/>
      <c r="AO50" s="29"/>
      <c r="AP50" s="153">
        <f t="shared" si="26"/>
        <v>0</v>
      </c>
      <c r="AQ50" s="32"/>
      <c r="AR50" s="29"/>
      <c r="AS50" s="153">
        <f t="shared" si="27"/>
        <v>0</v>
      </c>
      <c r="AT50" s="29"/>
      <c r="AU50" s="29"/>
      <c r="AV50" s="153">
        <f t="shared" si="28"/>
        <v>0</v>
      </c>
      <c r="AW50" s="29"/>
      <c r="AX50" s="29"/>
      <c r="AY50" s="153">
        <f t="shared" si="29"/>
        <v>0</v>
      </c>
      <c r="AZ50" s="29">
        <f t="shared" si="30"/>
        <v>0</v>
      </c>
      <c r="BA50" s="29">
        <f t="shared" si="31"/>
        <v>0</v>
      </c>
      <c r="BB50" s="153">
        <f t="shared" si="32"/>
        <v>0</v>
      </c>
      <c r="BC50" s="32"/>
      <c r="BD50" s="29"/>
      <c r="BE50" s="153">
        <f t="shared" si="33"/>
        <v>0</v>
      </c>
      <c r="BF50" s="29"/>
      <c r="BG50" s="29"/>
      <c r="BH50" s="153">
        <f t="shared" si="34"/>
        <v>0</v>
      </c>
      <c r="BI50" s="29"/>
      <c r="BJ50" s="29"/>
      <c r="BK50" s="153">
        <f t="shared" si="35"/>
        <v>0</v>
      </c>
      <c r="BL50" s="29"/>
      <c r="BM50" s="29"/>
      <c r="BN50" s="153">
        <f t="shared" si="36"/>
        <v>0</v>
      </c>
      <c r="BO50" s="29"/>
      <c r="BP50" s="29"/>
      <c r="BQ50" s="153">
        <f t="shared" si="37"/>
        <v>0</v>
      </c>
      <c r="BR50" s="29"/>
      <c r="BS50" s="29"/>
      <c r="BT50" s="153">
        <f t="shared" si="38"/>
        <v>0</v>
      </c>
      <c r="BU50" s="29"/>
      <c r="BV50" s="29"/>
      <c r="BW50" s="153">
        <f t="shared" si="39"/>
        <v>0</v>
      </c>
      <c r="BX50" s="29"/>
      <c r="BY50" s="29"/>
      <c r="BZ50" s="153">
        <f t="shared" si="40"/>
        <v>0</v>
      </c>
      <c r="CA50" s="30">
        <f t="shared" si="41"/>
        <v>0</v>
      </c>
      <c r="CB50" s="29">
        <f t="shared" si="42"/>
        <v>0</v>
      </c>
      <c r="CC50" s="153">
        <f t="shared" si="42"/>
        <v>0</v>
      </c>
      <c r="CD50" s="32"/>
      <c r="CE50" s="29"/>
      <c r="CF50" s="153">
        <f t="shared" si="43"/>
        <v>0</v>
      </c>
      <c r="CG50" s="29"/>
      <c r="CH50" s="29"/>
      <c r="CI50" s="153">
        <f t="shared" si="44"/>
        <v>0</v>
      </c>
      <c r="CJ50" s="29"/>
      <c r="CK50" s="29"/>
      <c r="CL50" s="153">
        <f t="shared" si="45"/>
        <v>0</v>
      </c>
      <c r="CM50" s="29"/>
      <c r="CN50" s="29"/>
      <c r="CO50" s="153">
        <f t="shared" si="46"/>
        <v>0</v>
      </c>
      <c r="CP50" s="30">
        <f t="shared" si="47"/>
        <v>0</v>
      </c>
      <c r="CQ50" s="29">
        <f t="shared" si="151"/>
        <v>0</v>
      </c>
      <c r="CR50" s="153">
        <f t="shared" si="48"/>
        <v>0</v>
      </c>
      <c r="CS50" s="32"/>
      <c r="CT50" s="29"/>
      <c r="CU50" s="153">
        <f t="shared" si="49"/>
        <v>0</v>
      </c>
      <c r="CV50" s="29"/>
      <c r="CW50" s="29"/>
      <c r="CX50" s="153">
        <f t="shared" si="50"/>
        <v>0</v>
      </c>
      <c r="CY50" s="29"/>
      <c r="CZ50" s="29"/>
      <c r="DA50" s="153">
        <f t="shared" si="51"/>
        <v>0</v>
      </c>
      <c r="DB50" s="29"/>
      <c r="DC50" s="29"/>
      <c r="DD50" s="153">
        <f t="shared" si="52"/>
        <v>0</v>
      </c>
      <c r="DE50" s="29"/>
      <c r="DF50" s="29"/>
      <c r="DG50" s="153">
        <f t="shared" si="53"/>
        <v>0</v>
      </c>
      <c r="DH50" s="30">
        <f t="shared" si="54"/>
        <v>0</v>
      </c>
      <c r="DI50" s="29">
        <f t="shared" si="55"/>
        <v>0</v>
      </c>
      <c r="DJ50" s="153">
        <f t="shared" si="55"/>
        <v>0</v>
      </c>
      <c r="DK50" s="32"/>
      <c r="DL50" s="29"/>
      <c r="DM50" s="153">
        <f t="shared" si="56"/>
        <v>0</v>
      </c>
      <c r="DN50" s="29"/>
      <c r="DO50" s="29"/>
      <c r="DP50" s="153">
        <f t="shared" si="57"/>
        <v>0</v>
      </c>
      <c r="DQ50" s="29"/>
      <c r="DR50" s="29"/>
      <c r="DS50" s="153">
        <f t="shared" si="58"/>
        <v>0</v>
      </c>
      <c r="DT50" s="29">
        <f t="shared" si="716"/>
        <v>0</v>
      </c>
      <c r="DU50" s="29">
        <f t="shared" si="717"/>
        <v>0</v>
      </c>
      <c r="DV50" s="153">
        <f t="shared" si="718"/>
        <v>0</v>
      </c>
      <c r="DW50" s="32"/>
      <c r="DX50" s="29"/>
      <c r="DY50" s="153">
        <f t="shared" si="60"/>
        <v>0</v>
      </c>
      <c r="DZ50" s="29"/>
      <c r="EA50" s="29"/>
      <c r="EB50" s="153">
        <f t="shared" si="61"/>
        <v>0</v>
      </c>
      <c r="EC50" s="29"/>
      <c r="ED50" s="29"/>
      <c r="EE50" s="153">
        <f t="shared" si="62"/>
        <v>0</v>
      </c>
      <c r="EF50" s="29"/>
      <c r="EG50" s="29"/>
      <c r="EH50" s="153">
        <f t="shared" si="63"/>
        <v>0</v>
      </c>
      <c r="EI50" s="29"/>
      <c r="EJ50" s="29"/>
      <c r="EK50" s="153">
        <f t="shared" si="64"/>
        <v>0</v>
      </c>
      <c r="EL50" s="30">
        <f t="shared" si="719"/>
        <v>0</v>
      </c>
      <c r="EM50" s="29">
        <f t="shared" si="720"/>
        <v>0</v>
      </c>
      <c r="EN50" s="153">
        <f t="shared" si="67"/>
        <v>0</v>
      </c>
      <c r="EO50" s="32"/>
      <c r="EP50" s="29"/>
      <c r="EQ50" s="153">
        <f t="shared" si="68"/>
        <v>0</v>
      </c>
      <c r="ER50" s="29"/>
      <c r="ES50" s="29"/>
      <c r="ET50" s="153">
        <f t="shared" si="69"/>
        <v>0</v>
      </c>
      <c r="EU50" s="29"/>
      <c r="EV50" s="29"/>
      <c r="EW50" s="153">
        <f t="shared" si="70"/>
        <v>0</v>
      </c>
      <c r="EX50" s="29"/>
      <c r="EY50" s="29"/>
      <c r="EZ50" s="153">
        <f t="shared" si="71"/>
        <v>0</v>
      </c>
      <c r="FA50" s="30">
        <f t="shared" si="721"/>
        <v>0</v>
      </c>
      <c r="FB50" s="29">
        <f t="shared" si="722"/>
        <v>0</v>
      </c>
      <c r="FC50" s="153">
        <f t="shared" si="74"/>
        <v>0</v>
      </c>
      <c r="FD50" s="32"/>
      <c r="FE50" s="29"/>
      <c r="FF50" s="153">
        <f t="shared" si="75"/>
        <v>0</v>
      </c>
      <c r="FG50" s="30">
        <f t="shared" si="723"/>
        <v>0</v>
      </c>
      <c r="FH50" s="29">
        <f t="shared" si="76"/>
        <v>0</v>
      </c>
      <c r="FI50" s="153">
        <f t="shared" si="77"/>
        <v>0</v>
      </c>
      <c r="FJ50" s="32"/>
      <c r="FK50" s="29"/>
      <c r="FL50" s="153">
        <f t="shared" si="78"/>
        <v>0</v>
      </c>
      <c r="FM50" s="30">
        <f t="shared" si="724"/>
        <v>0</v>
      </c>
      <c r="FN50" s="29">
        <f t="shared" si="725"/>
        <v>0</v>
      </c>
      <c r="FO50" s="29">
        <f t="shared" si="81"/>
        <v>0</v>
      </c>
      <c r="FP50" s="30">
        <f t="shared" si="726"/>
        <v>0</v>
      </c>
      <c r="FQ50" s="29">
        <f t="shared" si="727"/>
        <v>0</v>
      </c>
      <c r="FR50" s="153">
        <f t="shared" si="590"/>
        <v>0</v>
      </c>
      <c r="FS50" s="32"/>
      <c r="FT50" s="29"/>
      <c r="FU50" s="153">
        <f t="shared" si="82"/>
        <v>0</v>
      </c>
      <c r="FV50" s="29"/>
      <c r="FW50" s="29"/>
      <c r="FX50" s="153">
        <f t="shared" si="83"/>
        <v>0</v>
      </c>
      <c r="FY50" s="29"/>
      <c r="FZ50" s="29"/>
      <c r="GA50" s="153">
        <f t="shared" si="84"/>
        <v>0</v>
      </c>
      <c r="GB50" s="29"/>
      <c r="GC50" s="29"/>
      <c r="GD50" s="153">
        <f t="shared" si="85"/>
        <v>0</v>
      </c>
      <c r="GE50" s="29"/>
      <c r="GF50" s="29"/>
      <c r="GG50" s="153">
        <f t="shared" si="86"/>
        <v>0</v>
      </c>
      <c r="GH50" s="29">
        <f t="shared" si="87"/>
        <v>0</v>
      </c>
      <c r="GI50" s="29">
        <f t="shared" si="88"/>
        <v>0</v>
      </c>
      <c r="GJ50" s="153">
        <f t="shared" si="89"/>
        <v>0</v>
      </c>
      <c r="GK50" s="32"/>
      <c r="GL50" s="29"/>
      <c r="GM50" s="153">
        <f t="shared" si="90"/>
        <v>0</v>
      </c>
      <c r="GN50" s="30">
        <f t="shared" si="91"/>
        <v>0</v>
      </c>
      <c r="GO50" s="29">
        <f t="shared" si="92"/>
        <v>0</v>
      </c>
      <c r="GP50" s="153">
        <f t="shared" si="93"/>
        <v>0</v>
      </c>
      <c r="GQ50" s="32"/>
      <c r="GR50" s="29"/>
      <c r="GS50" s="153">
        <f t="shared" si="94"/>
        <v>0</v>
      </c>
      <c r="GT50" s="29"/>
      <c r="GU50" s="29"/>
      <c r="GV50" s="153">
        <f t="shared" si="95"/>
        <v>0</v>
      </c>
      <c r="GW50" s="30">
        <f t="shared" si="96"/>
        <v>0</v>
      </c>
      <c r="GX50" s="29">
        <f t="shared" si="97"/>
        <v>0</v>
      </c>
      <c r="GY50" s="153">
        <f t="shared" si="98"/>
        <v>0</v>
      </c>
      <c r="HA50" s="29"/>
      <c r="HB50" s="153">
        <f t="shared" si="99"/>
        <v>0</v>
      </c>
      <c r="HC50" s="29"/>
      <c r="HD50" s="29"/>
      <c r="HE50" s="153">
        <f t="shared" si="100"/>
        <v>0</v>
      </c>
      <c r="HF50" s="30">
        <f t="shared" si="101"/>
        <v>0</v>
      </c>
      <c r="HG50" s="29">
        <f t="shared" si="102"/>
        <v>0</v>
      </c>
      <c r="HH50" s="153">
        <f t="shared" si="103"/>
        <v>0</v>
      </c>
      <c r="HI50" s="32"/>
      <c r="HJ50" s="29"/>
      <c r="HK50" s="153">
        <f t="shared" si="104"/>
        <v>0</v>
      </c>
      <c r="HL50" s="29"/>
      <c r="HM50" s="29"/>
      <c r="HN50" s="153">
        <f t="shared" si="105"/>
        <v>0</v>
      </c>
      <c r="HO50" s="30">
        <f t="shared" si="106"/>
        <v>0</v>
      </c>
      <c r="HP50" s="29">
        <f t="shared" si="107"/>
        <v>0</v>
      </c>
      <c r="HQ50" s="153">
        <f t="shared" si="108"/>
        <v>0</v>
      </c>
      <c r="HR50" s="32"/>
      <c r="HS50" s="29"/>
      <c r="HT50" s="153">
        <f t="shared" si="109"/>
        <v>0</v>
      </c>
      <c r="HU50" s="30">
        <f t="shared" si="728"/>
        <v>0</v>
      </c>
      <c r="HV50" s="29">
        <f t="shared" si="729"/>
        <v>0</v>
      </c>
      <c r="HW50" s="29">
        <f t="shared" si="112"/>
        <v>0</v>
      </c>
      <c r="HX50" s="30">
        <f t="shared" si="730"/>
        <v>0</v>
      </c>
      <c r="HY50" s="29">
        <f t="shared" si="731"/>
        <v>0</v>
      </c>
      <c r="HZ50" s="153">
        <f t="shared" si="732"/>
        <v>0</v>
      </c>
      <c r="IB50" s="29"/>
      <c r="IC50" s="153">
        <f t="shared" si="114"/>
        <v>0</v>
      </c>
      <c r="ID50" s="29"/>
      <c r="IE50" s="29"/>
      <c r="IF50" s="153">
        <f t="shared" si="115"/>
        <v>0</v>
      </c>
      <c r="IG50" s="30"/>
      <c r="IH50" s="29"/>
      <c r="II50" s="153">
        <f t="shared" si="116"/>
        <v>0</v>
      </c>
      <c r="IJ50" s="30">
        <f t="shared" si="117"/>
        <v>0</v>
      </c>
      <c r="IK50" s="29">
        <f t="shared" si="118"/>
        <v>0</v>
      </c>
      <c r="IL50" s="153">
        <f t="shared" si="119"/>
        <v>0</v>
      </c>
      <c r="IN50" s="29"/>
      <c r="IO50" s="153">
        <f t="shared" si="120"/>
        <v>0</v>
      </c>
      <c r="IP50" s="30"/>
      <c r="IQ50" s="29"/>
      <c r="IR50" s="153">
        <f t="shared" si="121"/>
        <v>0</v>
      </c>
      <c r="IS50" s="30"/>
      <c r="IT50" s="29"/>
      <c r="IU50" s="153">
        <f t="shared" si="122"/>
        <v>0</v>
      </c>
      <c r="IV50" s="30"/>
      <c r="IW50" s="29"/>
      <c r="IX50" s="153">
        <f t="shared" si="123"/>
        <v>0</v>
      </c>
      <c r="IY50" s="29">
        <f t="shared" si="124"/>
        <v>0</v>
      </c>
      <c r="IZ50" s="29">
        <f t="shared" si="124"/>
        <v>0</v>
      </c>
      <c r="JA50" s="29">
        <f t="shared" si="125"/>
        <v>0</v>
      </c>
      <c r="JB50" s="30">
        <f t="shared" si="126"/>
        <v>0</v>
      </c>
      <c r="JC50" s="29">
        <f t="shared" si="127"/>
        <v>0</v>
      </c>
      <c r="JD50" s="153">
        <f t="shared" si="128"/>
        <v>0</v>
      </c>
      <c r="JE50" s="32"/>
      <c r="JF50" s="29"/>
      <c r="JG50" s="153">
        <f t="shared" si="129"/>
        <v>0</v>
      </c>
      <c r="JH50" s="29"/>
      <c r="JI50" s="29"/>
      <c r="JJ50" s="153">
        <f t="shared" si="130"/>
        <v>0</v>
      </c>
      <c r="JK50" s="29"/>
      <c r="JL50" s="29"/>
      <c r="JM50" s="153">
        <f t="shared" si="131"/>
        <v>0</v>
      </c>
      <c r="JN50" s="29"/>
      <c r="JO50" s="29"/>
      <c r="JP50" s="153">
        <f t="shared" si="132"/>
        <v>0</v>
      </c>
      <c r="JQ50" s="29"/>
      <c r="JR50" s="29"/>
      <c r="JS50" s="153">
        <f t="shared" si="133"/>
        <v>0</v>
      </c>
      <c r="JT50" s="30">
        <f t="shared" si="134"/>
        <v>0</v>
      </c>
      <c r="JU50" s="29">
        <f t="shared" si="135"/>
        <v>0</v>
      </c>
      <c r="JV50" s="153">
        <f t="shared" si="136"/>
        <v>0</v>
      </c>
      <c r="JW50" s="32"/>
      <c r="JX50" s="29"/>
      <c r="JY50" s="153">
        <f t="shared" si="137"/>
        <v>0</v>
      </c>
      <c r="JZ50" s="29"/>
      <c r="KA50" s="29"/>
      <c r="KB50" s="153">
        <f t="shared" si="138"/>
        <v>0</v>
      </c>
      <c r="KC50" s="30">
        <f t="shared" si="733"/>
        <v>0</v>
      </c>
      <c r="KD50" s="29">
        <f t="shared" si="734"/>
        <v>0</v>
      </c>
      <c r="KE50" s="29">
        <f t="shared" si="735"/>
        <v>0</v>
      </c>
      <c r="KF50" s="30">
        <f t="shared" si="736"/>
        <v>0</v>
      </c>
      <c r="KG50" s="29">
        <f t="shared" si="737"/>
        <v>0</v>
      </c>
      <c r="KH50" s="153">
        <f t="shared" si="606"/>
        <v>0</v>
      </c>
      <c r="KI50" s="32"/>
      <c r="KJ50" s="29"/>
      <c r="KK50" s="153">
        <f t="shared" si="140"/>
        <v>0</v>
      </c>
      <c r="KL50" s="125"/>
      <c r="KM50" s="29"/>
      <c r="KN50" s="153">
        <f t="shared" si="141"/>
        <v>0</v>
      </c>
      <c r="KO50" s="125"/>
      <c r="KP50" s="29"/>
      <c r="KQ50" s="153">
        <f t="shared" si="142"/>
        <v>0</v>
      </c>
      <c r="KR50" s="125">
        <f t="shared" si="143"/>
        <v>0</v>
      </c>
      <c r="KS50" s="29">
        <f t="shared" si="144"/>
        <v>0</v>
      </c>
      <c r="KT50" s="29">
        <f t="shared" si="145"/>
        <v>0</v>
      </c>
      <c r="KU50" s="125"/>
      <c r="KV50" s="29"/>
      <c r="KW50" s="153">
        <f t="shared" si="146"/>
        <v>0</v>
      </c>
      <c r="KX50" s="125"/>
      <c r="KY50" s="29"/>
      <c r="KZ50" s="153">
        <f t="shared" si="147"/>
        <v>0</v>
      </c>
      <c r="LA50" s="125">
        <f t="shared" si="148"/>
        <v>0</v>
      </c>
      <c r="LB50" s="29">
        <f t="shared" si="149"/>
        <v>0</v>
      </c>
      <c r="LC50" s="153">
        <f t="shared" si="150"/>
        <v>0</v>
      </c>
      <c r="LD50" s="125">
        <f t="shared" si="738"/>
        <v>0</v>
      </c>
      <c r="LE50" s="29">
        <f t="shared" si="739"/>
        <v>0</v>
      </c>
      <c r="LF50" s="29">
        <f t="shared" si="740"/>
        <v>0</v>
      </c>
      <c r="LG50" s="30">
        <f t="shared" si="741"/>
        <v>0</v>
      </c>
      <c r="LH50" s="29">
        <f t="shared" si="742"/>
        <v>0</v>
      </c>
      <c r="LI50" s="29">
        <f t="shared" si="743"/>
        <v>0</v>
      </c>
      <c r="LJ50" s="30">
        <f t="shared" si="744"/>
        <v>0</v>
      </c>
      <c r="LK50" s="29">
        <f t="shared" si="745"/>
        <v>0</v>
      </c>
      <c r="LL50" s="153">
        <f t="shared" si="746"/>
        <v>0</v>
      </c>
    </row>
    <row r="51" spans="1:324" s="40" customFormat="1" x14ac:dyDescent="0.25">
      <c r="A51" s="33">
        <v>41</v>
      </c>
      <c r="B51" s="34" t="s">
        <v>211</v>
      </c>
      <c r="C51" s="72" t="s">
        <v>168</v>
      </c>
      <c r="D51" s="36">
        <v>23254</v>
      </c>
      <c r="E51" s="36"/>
      <c r="F51" s="154">
        <f t="shared" si="14"/>
        <v>23254</v>
      </c>
      <c r="G51" s="39"/>
      <c r="H51" s="36"/>
      <c r="I51" s="154">
        <f t="shared" si="15"/>
        <v>0</v>
      </c>
      <c r="J51" s="36"/>
      <c r="K51" s="36"/>
      <c r="L51" s="154">
        <f t="shared" si="16"/>
        <v>0</v>
      </c>
      <c r="M51" s="36"/>
      <c r="N51" s="36"/>
      <c r="O51" s="154">
        <f t="shared" si="17"/>
        <v>0</v>
      </c>
      <c r="P51" s="36"/>
      <c r="Q51" s="36"/>
      <c r="R51" s="154">
        <f t="shared" si="18"/>
        <v>0</v>
      </c>
      <c r="S51" s="36"/>
      <c r="T51" s="36"/>
      <c r="U51" s="154">
        <f t="shared" si="19"/>
        <v>0</v>
      </c>
      <c r="V51" s="36"/>
      <c r="W51" s="36"/>
      <c r="X51" s="154">
        <f t="shared" si="20"/>
        <v>0</v>
      </c>
      <c r="Y51" s="36"/>
      <c r="Z51" s="36"/>
      <c r="AA51" s="154">
        <f t="shared" si="21"/>
        <v>0</v>
      </c>
      <c r="AB51" s="36">
        <f t="shared" si="715"/>
        <v>0</v>
      </c>
      <c r="AC51" s="36">
        <f t="shared" si="715"/>
        <v>0</v>
      </c>
      <c r="AD51" s="154">
        <f t="shared" si="578"/>
        <v>0</v>
      </c>
      <c r="AE51" s="39">
        <v>300</v>
      </c>
      <c r="AF51" s="36"/>
      <c r="AG51" s="154">
        <f t="shared" si="22"/>
        <v>300</v>
      </c>
      <c r="AH51" s="36">
        <f t="shared" si="23"/>
        <v>23554</v>
      </c>
      <c r="AI51" s="36">
        <f t="shared" si="23"/>
        <v>0</v>
      </c>
      <c r="AJ51" s="154">
        <f t="shared" si="24"/>
        <v>23554</v>
      </c>
      <c r="AK51" s="39">
        <v>3937</v>
      </c>
      <c r="AL51" s="36"/>
      <c r="AM51" s="154">
        <f t="shared" si="25"/>
        <v>3937</v>
      </c>
      <c r="AN51" s="36"/>
      <c r="AO51" s="36"/>
      <c r="AP51" s="154">
        <f t="shared" si="26"/>
        <v>0</v>
      </c>
      <c r="AQ51" s="39"/>
      <c r="AR51" s="36"/>
      <c r="AS51" s="154">
        <f t="shared" si="27"/>
        <v>0</v>
      </c>
      <c r="AT51" s="36"/>
      <c r="AU51" s="36"/>
      <c r="AV51" s="154">
        <f t="shared" si="28"/>
        <v>0</v>
      </c>
      <c r="AW51" s="36"/>
      <c r="AX51" s="36"/>
      <c r="AY51" s="154">
        <f t="shared" si="29"/>
        <v>0</v>
      </c>
      <c r="AZ51" s="36">
        <f t="shared" si="30"/>
        <v>3937</v>
      </c>
      <c r="BA51" s="36">
        <f t="shared" si="31"/>
        <v>0</v>
      </c>
      <c r="BB51" s="154">
        <f t="shared" si="32"/>
        <v>3937</v>
      </c>
      <c r="BC51" s="39"/>
      <c r="BD51" s="36"/>
      <c r="BE51" s="154">
        <f t="shared" si="33"/>
        <v>0</v>
      </c>
      <c r="BF51" s="36"/>
      <c r="BG51" s="36"/>
      <c r="BH51" s="154">
        <f t="shared" si="34"/>
        <v>0</v>
      </c>
      <c r="BI51" s="36"/>
      <c r="BJ51" s="36"/>
      <c r="BK51" s="154">
        <f t="shared" si="35"/>
        <v>0</v>
      </c>
      <c r="BL51" s="36"/>
      <c r="BM51" s="36"/>
      <c r="BN51" s="154">
        <f t="shared" si="36"/>
        <v>0</v>
      </c>
      <c r="BO51" s="36"/>
      <c r="BP51" s="36"/>
      <c r="BQ51" s="154">
        <f t="shared" si="37"/>
        <v>0</v>
      </c>
      <c r="BR51" s="36"/>
      <c r="BS51" s="36"/>
      <c r="BT51" s="154">
        <f t="shared" si="38"/>
        <v>0</v>
      </c>
      <c r="BU51" s="36"/>
      <c r="BV51" s="36"/>
      <c r="BW51" s="154">
        <f t="shared" si="39"/>
        <v>0</v>
      </c>
      <c r="BX51" s="36"/>
      <c r="BY51" s="36"/>
      <c r="BZ51" s="154">
        <f t="shared" si="40"/>
        <v>0</v>
      </c>
      <c r="CA51" s="37">
        <f t="shared" si="41"/>
        <v>0</v>
      </c>
      <c r="CB51" s="36">
        <f t="shared" si="42"/>
        <v>0</v>
      </c>
      <c r="CC51" s="154">
        <f t="shared" si="42"/>
        <v>0</v>
      </c>
      <c r="CD51" s="39"/>
      <c r="CE51" s="36"/>
      <c r="CF51" s="154">
        <f t="shared" si="43"/>
        <v>0</v>
      </c>
      <c r="CG51" s="36"/>
      <c r="CH51" s="36"/>
      <c r="CI51" s="154">
        <f t="shared" si="44"/>
        <v>0</v>
      </c>
      <c r="CJ51" s="36"/>
      <c r="CK51" s="36"/>
      <c r="CL51" s="154">
        <f t="shared" si="45"/>
        <v>0</v>
      </c>
      <c r="CM51" s="36"/>
      <c r="CN51" s="36"/>
      <c r="CO51" s="154">
        <f t="shared" si="46"/>
        <v>0</v>
      </c>
      <c r="CP51" s="37">
        <f t="shared" si="47"/>
        <v>0</v>
      </c>
      <c r="CQ51" s="36">
        <f t="shared" si="151"/>
        <v>0</v>
      </c>
      <c r="CR51" s="154">
        <f t="shared" si="48"/>
        <v>0</v>
      </c>
      <c r="CS51" s="39"/>
      <c r="CT51" s="36"/>
      <c r="CU51" s="154">
        <f t="shared" si="49"/>
        <v>0</v>
      </c>
      <c r="CV51" s="36"/>
      <c r="CW51" s="36"/>
      <c r="CX51" s="154">
        <f t="shared" si="50"/>
        <v>0</v>
      </c>
      <c r="CY51" s="36"/>
      <c r="CZ51" s="36"/>
      <c r="DA51" s="154">
        <f t="shared" si="51"/>
        <v>0</v>
      </c>
      <c r="DB51" s="36"/>
      <c r="DC51" s="36"/>
      <c r="DD51" s="154">
        <f t="shared" si="52"/>
        <v>0</v>
      </c>
      <c r="DE51" s="36"/>
      <c r="DF51" s="36"/>
      <c r="DG51" s="154">
        <f t="shared" si="53"/>
        <v>0</v>
      </c>
      <c r="DH51" s="37">
        <f t="shared" si="54"/>
        <v>0</v>
      </c>
      <c r="DI51" s="36">
        <f t="shared" si="55"/>
        <v>0</v>
      </c>
      <c r="DJ51" s="154">
        <f t="shared" si="55"/>
        <v>0</v>
      </c>
      <c r="DK51" s="39"/>
      <c r="DL51" s="36"/>
      <c r="DM51" s="154">
        <f t="shared" si="56"/>
        <v>0</v>
      </c>
      <c r="DN51" s="36"/>
      <c r="DO51" s="36"/>
      <c r="DP51" s="154">
        <f t="shared" si="57"/>
        <v>0</v>
      </c>
      <c r="DQ51" s="36"/>
      <c r="DR51" s="36"/>
      <c r="DS51" s="154">
        <f t="shared" si="58"/>
        <v>0</v>
      </c>
      <c r="DT51" s="36">
        <f t="shared" si="716"/>
        <v>0</v>
      </c>
      <c r="DU51" s="36">
        <f t="shared" si="717"/>
        <v>0</v>
      </c>
      <c r="DV51" s="154">
        <f t="shared" si="718"/>
        <v>0</v>
      </c>
      <c r="DW51" s="39"/>
      <c r="DX51" s="36"/>
      <c r="DY51" s="154">
        <f t="shared" si="60"/>
        <v>0</v>
      </c>
      <c r="DZ51" s="36"/>
      <c r="EA51" s="36"/>
      <c r="EB51" s="154">
        <f t="shared" si="61"/>
        <v>0</v>
      </c>
      <c r="EC51" s="36"/>
      <c r="ED51" s="36"/>
      <c r="EE51" s="154">
        <f t="shared" si="62"/>
        <v>0</v>
      </c>
      <c r="EF51" s="36"/>
      <c r="EG51" s="36"/>
      <c r="EH51" s="154">
        <f t="shared" si="63"/>
        <v>0</v>
      </c>
      <c r="EI51" s="36"/>
      <c r="EJ51" s="36"/>
      <c r="EK51" s="154">
        <f t="shared" si="64"/>
        <v>0</v>
      </c>
      <c r="EL51" s="37">
        <f t="shared" si="719"/>
        <v>0</v>
      </c>
      <c r="EM51" s="36">
        <f t="shared" si="720"/>
        <v>0</v>
      </c>
      <c r="EN51" s="154">
        <f t="shared" si="67"/>
        <v>0</v>
      </c>
      <c r="EO51" s="39"/>
      <c r="EP51" s="36"/>
      <c r="EQ51" s="154">
        <f t="shared" si="68"/>
        <v>0</v>
      </c>
      <c r="ER51" s="36"/>
      <c r="ES51" s="36"/>
      <c r="ET51" s="154">
        <f t="shared" si="69"/>
        <v>0</v>
      </c>
      <c r="EU51" s="36">
        <v>4050</v>
      </c>
      <c r="EV51" s="36"/>
      <c r="EW51" s="154">
        <f t="shared" si="70"/>
        <v>4050</v>
      </c>
      <c r="EX51" s="36"/>
      <c r="EY51" s="36"/>
      <c r="EZ51" s="154">
        <f t="shared" si="71"/>
        <v>0</v>
      </c>
      <c r="FA51" s="37">
        <f t="shared" si="721"/>
        <v>4050</v>
      </c>
      <c r="FB51" s="36">
        <f t="shared" si="722"/>
        <v>0</v>
      </c>
      <c r="FC51" s="154">
        <f t="shared" si="74"/>
        <v>4050</v>
      </c>
      <c r="FD51" s="39"/>
      <c r="FE51" s="36"/>
      <c r="FF51" s="154">
        <f t="shared" si="75"/>
        <v>0</v>
      </c>
      <c r="FG51" s="37">
        <f t="shared" si="723"/>
        <v>0</v>
      </c>
      <c r="FH51" s="36">
        <f t="shared" si="76"/>
        <v>0</v>
      </c>
      <c r="FI51" s="154">
        <f t="shared" si="77"/>
        <v>0</v>
      </c>
      <c r="FJ51" s="39"/>
      <c r="FK51" s="36"/>
      <c r="FL51" s="154">
        <f t="shared" si="78"/>
        <v>0</v>
      </c>
      <c r="FM51" s="37">
        <f t="shared" si="724"/>
        <v>0</v>
      </c>
      <c r="FN51" s="36">
        <f t="shared" si="725"/>
        <v>0</v>
      </c>
      <c r="FO51" s="36">
        <f t="shared" si="81"/>
        <v>0</v>
      </c>
      <c r="FP51" s="37">
        <f t="shared" si="726"/>
        <v>4050</v>
      </c>
      <c r="FQ51" s="36">
        <f t="shared" si="727"/>
        <v>0</v>
      </c>
      <c r="FR51" s="154">
        <f t="shared" si="727"/>
        <v>4050</v>
      </c>
      <c r="FS51" s="39"/>
      <c r="FT51" s="36"/>
      <c r="FU51" s="154">
        <f t="shared" si="82"/>
        <v>0</v>
      </c>
      <c r="FV51" s="36"/>
      <c r="FW51" s="36"/>
      <c r="FX51" s="154">
        <f t="shared" si="83"/>
        <v>0</v>
      </c>
      <c r="FY51" s="36"/>
      <c r="FZ51" s="36"/>
      <c r="GA51" s="154">
        <f t="shared" si="84"/>
        <v>0</v>
      </c>
      <c r="GB51" s="36"/>
      <c r="GC51" s="36"/>
      <c r="GD51" s="154">
        <f t="shared" si="85"/>
        <v>0</v>
      </c>
      <c r="GE51" s="36"/>
      <c r="GF51" s="36"/>
      <c r="GG51" s="154">
        <f t="shared" si="86"/>
        <v>0</v>
      </c>
      <c r="GH51" s="36">
        <f t="shared" si="87"/>
        <v>0</v>
      </c>
      <c r="GI51" s="36">
        <f t="shared" si="88"/>
        <v>0</v>
      </c>
      <c r="GJ51" s="154">
        <f t="shared" si="89"/>
        <v>0</v>
      </c>
      <c r="GK51" s="39"/>
      <c r="GL51" s="36"/>
      <c r="GM51" s="154">
        <f t="shared" si="90"/>
        <v>0</v>
      </c>
      <c r="GN51" s="37">
        <f t="shared" si="91"/>
        <v>0</v>
      </c>
      <c r="GO51" s="36">
        <f t="shared" si="92"/>
        <v>0</v>
      </c>
      <c r="GP51" s="154">
        <f t="shared" si="93"/>
        <v>0</v>
      </c>
      <c r="GQ51" s="39"/>
      <c r="GR51" s="36"/>
      <c r="GS51" s="154">
        <f t="shared" si="94"/>
        <v>0</v>
      </c>
      <c r="GT51" s="36"/>
      <c r="GU51" s="36"/>
      <c r="GV51" s="154">
        <f t="shared" si="95"/>
        <v>0</v>
      </c>
      <c r="GW51" s="37">
        <f t="shared" si="96"/>
        <v>0</v>
      </c>
      <c r="GX51" s="36">
        <f t="shared" si="97"/>
        <v>0</v>
      </c>
      <c r="GY51" s="154">
        <f t="shared" si="98"/>
        <v>0</v>
      </c>
      <c r="HA51" s="36"/>
      <c r="HB51" s="154">
        <f t="shared" si="99"/>
        <v>0</v>
      </c>
      <c r="HC51" s="36"/>
      <c r="HD51" s="36"/>
      <c r="HE51" s="154">
        <f t="shared" si="100"/>
        <v>0</v>
      </c>
      <c r="HF51" s="37">
        <f t="shared" si="101"/>
        <v>0</v>
      </c>
      <c r="HG51" s="36">
        <f t="shared" si="102"/>
        <v>0</v>
      </c>
      <c r="HH51" s="154">
        <f t="shared" si="103"/>
        <v>0</v>
      </c>
      <c r="HI51" s="39"/>
      <c r="HJ51" s="36"/>
      <c r="HK51" s="154">
        <f t="shared" si="104"/>
        <v>0</v>
      </c>
      <c r="HL51" s="36"/>
      <c r="HM51" s="36"/>
      <c r="HN51" s="154">
        <f t="shared" si="105"/>
        <v>0</v>
      </c>
      <c r="HO51" s="37">
        <f t="shared" si="106"/>
        <v>0</v>
      </c>
      <c r="HP51" s="36">
        <f t="shared" si="107"/>
        <v>0</v>
      </c>
      <c r="HQ51" s="154">
        <f t="shared" si="108"/>
        <v>0</v>
      </c>
      <c r="HR51" s="39"/>
      <c r="HS51" s="36"/>
      <c r="HT51" s="154">
        <f t="shared" si="109"/>
        <v>0</v>
      </c>
      <c r="HU51" s="37">
        <f t="shared" si="728"/>
        <v>0</v>
      </c>
      <c r="HV51" s="36">
        <f t="shared" si="729"/>
        <v>0</v>
      </c>
      <c r="HW51" s="36">
        <f t="shared" si="112"/>
        <v>0</v>
      </c>
      <c r="HX51" s="37">
        <f t="shared" si="730"/>
        <v>0</v>
      </c>
      <c r="HY51" s="36">
        <f t="shared" si="731"/>
        <v>0</v>
      </c>
      <c r="HZ51" s="154">
        <f t="shared" si="732"/>
        <v>0</v>
      </c>
      <c r="IB51" s="36"/>
      <c r="IC51" s="154">
        <f t="shared" si="114"/>
        <v>0</v>
      </c>
      <c r="ID51" s="36"/>
      <c r="IE51" s="36"/>
      <c r="IF51" s="154">
        <f t="shared" si="115"/>
        <v>0</v>
      </c>
      <c r="IG51" s="37"/>
      <c r="IH51" s="36"/>
      <c r="II51" s="154">
        <f t="shared" si="116"/>
        <v>0</v>
      </c>
      <c r="IJ51" s="37">
        <f t="shared" si="117"/>
        <v>0</v>
      </c>
      <c r="IK51" s="36">
        <f t="shared" si="118"/>
        <v>0</v>
      </c>
      <c r="IL51" s="154">
        <f t="shared" si="119"/>
        <v>0</v>
      </c>
      <c r="IN51" s="36"/>
      <c r="IO51" s="154">
        <f t="shared" si="120"/>
        <v>0</v>
      </c>
      <c r="IP51" s="37"/>
      <c r="IQ51" s="36"/>
      <c r="IR51" s="154">
        <f t="shared" si="121"/>
        <v>0</v>
      </c>
      <c r="IS51" s="37"/>
      <c r="IT51" s="36"/>
      <c r="IU51" s="154">
        <f t="shared" si="122"/>
        <v>0</v>
      </c>
      <c r="IV51" s="37"/>
      <c r="IW51" s="36"/>
      <c r="IX51" s="154">
        <f t="shared" si="123"/>
        <v>0</v>
      </c>
      <c r="IY51" s="36">
        <f t="shared" si="124"/>
        <v>0</v>
      </c>
      <c r="IZ51" s="36">
        <f t="shared" si="124"/>
        <v>0</v>
      </c>
      <c r="JA51" s="36">
        <f t="shared" si="125"/>
        <v>0</v>
      </c>
      <c r="JB51" s="37">
        <f t="shared" si="126"/>
        <v>0</v>
      </c>
      <c r="JC51" s="36">
        <f t="shared" si="127"/>
        <v>0</v>
      </c>
      <c r="JD51" s="154">
        <f t="shared" si="128"/>
        <v>0</v>
      </c>
      <c r="JE51" s="39"/>
      <c r="JF51" s="36"/>
      <c r="JG51" s="154">
        <f t="shared" si="129"/>
        <v>0</v>
      </c>
      <c r="JH51" s="36"/>
      <c r="JI51" s="36"/>
      <c r="JJ51" s="154">
        <f t="shared" si="130"/>
        <v>0</v>
      </c>
      <c r="JK51" s="36"/>
      <c r="JL51" s="36"/>
      <c r="JM51" s="154">
        <f t="shared" si="131"/>
        <v>0</v>
      </c>
      <c r="JN51" s="36"/>
      <c r="JO51" s="36"/>
      <c r="JP51" s="154">
        <f t="shared" si="132"/>
        <v>0</v>
      </c>
      <c r="JQ51" s="36"/>
      <c r="JR51" s="36"/>
      <c r="JS51" s="154">
        <f t="shared" si="133"/>
        <v>0</v>
      </c>
      <c r="JT51" s="37">
        <f t="shared" si="134"/>
        <v>0</v>
      </c>
      <c r="JU51" s="36">
        <f t="shared" si="135"/>
        <v>0</v>
      </c>
      <c r="JV51" s="154">
        <f t="shared" si="136"/>
        <v>0</v>
      </c>
      <c r="JW51" s="39"/>
      <c r="JX51" s="36"/>
      <c r="JY51" s="154">
        <f t="shared" si="137"/>
        <v>0</v>
      </c>
      <c r="JZ51" s="36">
        <v>2760705</v>
      </c>
      <c r="KA51" s="36"/>
      <c r="KB51" s="154">
        <f t="shared" si="138"/>
        <v>2760705</v>
      </c>
      <c r="KC51" s="37">
        <f t="shared" si="733"/>
        <v>2760705</v>
      </c>
      <c r="KD51" s="36">
        <f t="shared" si="734"/>
        <v>0</v>
      </c>
      <c r="KE51" s="36">
        <f t="shared" si="735"/>
        <v>2760705</v>
      </c>
      <c r="KF51" s="37">
        <f t="shared" si="736"/>
        <v>2760705</v>
      </c>
      <c r="KG51" s="36">
        <f t="shared" si="737"/>
        <v>0</v>
      </c>
      <c r="KH51" s="154">
        <f t="shared" si="737"/>
        <v>2760705</v>
      </c>
      <c r="KI51" s="39"/>
      <c r="KJ51" s="36"/>
      <c r="KK51" s="154">
        <f t="shared" si="140"/>
        <v>0</v>
      </c>
      <c r="KL51" s="113"/>
      <c r="KM51" s="36"/>
      <c r="KN51" s="154">
        <f t="shared" si="141"/>
        <v>0</v>
      </c>
      <c r="KO51" s="113"/>
      <c r="KP51" s="36"/>
      <c r="KQ51" s="154">
        <f t="shared" si="142"/>
        <v>0</v>
      </c>
      <c r="KR51" s="113">
        <f t="shared" si="143"/>
        <v>0</v>
      </c>
      <c r="KS51" s="36">
        <f t="shared" si="144"/>
        <v>0</v>
      </c>
      <c r="KT51" s="36">
        <f t="shared" si="145"/>
        <v>0</v>
      </c>
      <c r="KU51" s="113"/>
      <c r="KV51" s="36"/>
      <c r="KW51" s="154">
        <f t="shared" si="146"/>
        <v>0</v>
      </c>
      <c r="KX51" s="113"/>
      <c r="KY51" s="36"/>
      <c r="KZ51" s="154">
        <f t="shared" si="147"/>
        <v>0</v>
      </c>
      <c r="LA51" s="113">
        <f t="shared" si="148"/>
        <v>0</v>
      </c>
      <c r="LB51" s="36">
        <f t="shared" si="149"/>
        <v>0</v>
      </c>
      <c r="LC51" s="154">
        <f t="shared" si="150"/>
        <v>0</v>
      </c>
      <c r="LD51" s="113">
        <f t="shared" si="738"/>
        <v>0</v>
      </c>
      <c r="LE51" s="36">
        <f t="shared" si="739"/>
        <v>0</v>
      </c>
      <c r="LF51" s="36">
        <f t="shared" si="740"/>
        <v>0</v>
      </c>
      <c r="LG51" s="37">
        <f t="shared" si="741"/>
        <v>2764755</v>
      </c>
      <c r="LH51" s="36">
        <f t="shared" si="742"/>
        <v>0</v>
      </c>
      <c r="LI51" s="36">
        <f t="shared" si="743"/>
        <v>2764755</v>
      </c>
      <c r="LJ51" s="37">
        <f t="shared" si="744"/>
        <v>2792246</v>
      </c>
      <c r="LK51" s="36">
        <f t="shared" si="745"/>
        <v>0</v>
      </c>
      <c r="LL51" s="154">
        <f t="shared" si="746"/>
        <v>2792246</v>
      </c>
    </row>
    <row r="52" spans="1:324" s="40" customFormat="1" x14ac:dyDescent="0.25">
      <c r="A52" s="33">
        <v>42</v>
      </c>
      <c r="B52" s="34" t="s">
        <v>212</v>
      </c>
      <c r="C52" s="72" t="s">
        <v>169</v>
      </c>
      <c r="D52" s="36">
        <v>172377</v>
      </c>
      <c r="E52" s="36"/>
      <c r="F52" s="154">
        <f t="shared" si="14"/>
        <v>172377</v>
      </c>
      <c r="G52" s="39"/>
      <c r="H52" s="36"/>
      <c r="I52" s="154">
        <f t="shared" si="15"/>
        <v>0</v>
      </c>
      <c r="J52" s="36"/>
      <c r="K52" s="36"/>
      <c r="L52" s="154">
        <f t="shared" si="16"/>
        <v>0</v>
      </c>
      <c r="M52" s="36"/>
      <c r="N52" s="36"/>
      <c r="O52" s="154">
        <f t="shared" si="17"/>
        <v>0</v>
      </c>
      <c r="P52" s="36"/>
      <c r="Q52" s="36"/>
      <c r="R52" s="154">
        <f t="shared" si="18"/>
        <v>0</v>
      </c>
      <c r="S52" s="36"/>
      <c r="T52" s="36"/>
      <c r="U52" s="154">
        <f t="shared" si="19"/>
        <v>0</v>
      </c>
      <c r="V52" s="36"/>
      <c r="W52" s="36"/>
      <c r="X52" s="154">
        <f t="shared" si="20"/>
        <v>0</v>
      </c>
      <c r="Y52" s="36"/>
      <c r="Z52" s="36"/>
      <c r="AA52" s="154">
        <f t="shared" si="21"/>
        <v>0</v>
      </c>
      <c r="AB52" s="36">
        <f t="shared" si="715"/>
        <v>0</v>
      </c>
      <c r="AC52" s="36">
        <f t="shared" si="715"/>
        <v>0</v>
      </c>
      <c r="AD52" s="154">
        <f t="shared" si="578"/>
        <v>0</v>
      </c>
      <c r="AE52" s="39">
        <v>1000</v>
      </c>
      <c r="AF52" s="36"/>
      <c r="AG52" s="154">
        <f t="shared" si="22"/>
        <v>1000</v>
      </c>
      <c r="AH52" s="36">
        <f t="shared" si="23"/>
        <v>173377</v>
      </c>
      <c r="AI52" s="36">
        <f t="shared" si="23"/>
        <v>0</v>
      </c>
      <c r="AJ52" s="154">
        <f t="shared" si="24"/>
        <v>173377</v>
      </c>
      <c r="AK52" s="39">
        <v>42225</v>
      </c>
      <c r="AL52" s="36"/>
      <c r="AM52" s="154">
        <f t="shared" si="25"/>
        <v>42225</v>
      </c>
      <c r="AN52" s="36"/>
      <c r="AO52" s="36"/>
      <c r="AP52" s="154">
        <f t="shared" si="26"/>
        <v>0</v>
      </c>
      <c r="AQ52" s="39"/>
      <c r="AR52" s="36"/>
      <c r="AS52" s="154">
        <f t="shared" si="27"/>
        <v>0</v>
      </c>
      <c r="AT52" s="36"/>
      <c r="AU52" s="36"/>
      <c r="AV52" s="154">
        <f t="shared" si="28"/>
        <v>0</v>
      </c>
      <c r="AW52" s="36"/>
      <c r="AX52" s="36"/>
      <c r="AY52" s="154">
        <f t="shared" si="29"/>
        <v>0</v>
      </c>
      <c r="AZ52" s="36">
        <f t="shared" si="30"/>
        <v>42225</v>
      </c>
      <c r="BA52" s="36">
        <f t="shared" si="31"/>
        <v>0</v>
      </c>
      <c r="BB52" s="154">
        <f t="shared" si="32"/>
        <v>42225</v>
      </c>
      <c r="BC52" s="39"/>
      <c r="BD52" s="36"/>
      <c r="BE52" s="154">
        <f t="shared" si="33"/>
        <v>0</v>
      </c>
      <c r="BF52" s="36"/>
      <c r="BG52" s="36"/>
      <c r="BH52" s="154">
        <f t="shared" si="34"/>
        <v>0</v>
      </c>
      <c r="BI52" s="36"/>
      <c r="BJ52" s="36"/>
      <c r="BK52" s="154">
        <f t="shared" si="35"/>
        <v>0</v>
      </c>
      <c r="BL52" s="36"/>
      <c r="BM52" s="36"/>
      <c r="BN52" s="154">
        <f t="shared" si="36"/>
        <v>0</v>
      </c>
      <c r="BO52" s="36"/>
      <c r="BP52" s="36"/>
      <c r="BQ52" s="154">
        <f t="shared" si="37"/>
        <v>0</v>
      </c>
      <c r="BR52" s="36"/>
      <c r="BS52" s="36"/>
      <c r="BT52" s="154">
        <f t="shared" si="38"/>
        <v>0</v>
      </c>
      <c r="BU52" s="36"/>
      <c r="BV52" s="36"/>
      <c r="BW52" s="154">
        <f t="shared" si="39"/>
        <v>0</v>
      </c>
      <c r="BX52" s="36"/>
      <c r="BY52" s="36"/>
      <c r="BZ52" s="154">
        <f t="shared" si="40"/>
        <v>0</v>
      </c>
      <c r="CA52" s="37">
        <f t="shared" si="41"/>
        <v>0</v>
      </c>
      <c r="CB52" s="36">
        <f t="shared" si="42"/>
        <v>0</v>
      </c>
      <c r="CC52" s="154">
        <f t="shared" si="42"/>
        <v>0</v>
      </c>
      <c r="CD52" s="39"/>
      <c r="CE52" s="36"/>
      <c r="CF52" s="154">
        <f t="shared" si="43"/>
        <v>0</v>
      </c>
      <c r="CG52" s="36"/>
      <c r="CH52" s="36"/>
      <c r="CI52" s="154">
        <f t="shared" si="44"/>
        <v>0</v>
      </c>
      <c r="CJ52" s="36"/>
      <c r="CK52" s="36"/>
      <c r="CL52" s="154">
        <f t="shared" si="45"/>
        <v>0</v>
      </c>
      <c r="CM52" s="36"/>
      <c r="CN52" s="36"/>
      <c r="CO52" s="154">
        <f t="shared" si="46"/>
        <v>0</v>
      </c>
      <c r="CP52" s="37">
        <f t="shared" si="47"/>
        <v>0</v>
      </c>
      <c r="CQ52" s="36">
        <f t="shared" si="151"/>
        <v>0</v>
      </c>
      <c r="CR52" s="154">
        <f t="shared" si="48"/>
        <v>0</v>
      </c>
      <c r="CS52" s="39"/>
      <c r="CT52" s="36"/>
      <c r="CU52" s="154">
        <f t="shared" si="49"/>
        <v>0</v>
      </c>
      <c r="CV52" s="36"/>
      <c r="CW52" s="36"/>
      <c r="CX52" s="154">
        <f t="shared" si="50"/>
        <v>0</v>
      </c>
      <c r="CY52" s="36"/>
      <c r="CZ52" s="36"/>
      <c r="DA52" s="154">
        <f t="shared" si="51"/>
        <v>0</v>
      </c>
      <c r="DB52" s="36"/>
      <c r="DC52" s="36"/>
      <c r="DD52" s="154">
        <f t="shared" si="52"/>
        <v>0</v>
      </c>
      <c r="DE52" s="36"/>
      <c r="DF52" s="36"/>
      <c r="DG52" s="154">
        <f t="shared" si="53"/>
        <v>0</v>
      </c>
      <c r="DH52" s="37">
        <f t="shared" si="54"/>
        <v>0</v>
      </c>
      <c r="DI52" s="36">
        <f t="shared" si="55"/>
        <v>0</v>
      </c>
      <c r="DJ52" s="154">
        <f t="shared" si="55"/>
        <v>0</v>
      </c>
      <c r="DK52" s="39"/>
      <c r="DL52" s="36"/>
      <c r="DM52" s="154">
        <f t="shared" si="56"/>
        <v>0</v>
      </c>
      <c r="DN52" s="36"/>
      <c r="DO52" s="36"/>
      <c r="DP52" s="154">
        <f t="shared" si="57"/>
        <v>0</v>
      </c>
      <c r="DQ52" s="36"/>
      <c r="DR52" s="36"/>
      <c r="DS52" s="154">
        <f t="shared" si="58"/>
        <v>0</v>
      </c>
      <c r="DT52" s="36">
        <f t="shared" si="716"/>
        <v>0</v>
      </c>
      <c r="DU52" s="36">
        <f t="shared" si="717"/>
        <v>0</v>
      </c>
      <c r="DV52" s="154">
        <f t="shared" si="718"/>
        <v>0</v>
      </c>
      <c r="DW52" s="39"/>
      <c r="DX52" s="36"/>
      <c r="DY52" s="154">
        <f t="shared" si="60"/>
        <v>0</v>
      </c>
      <c r="DZ52" s="36"/>
      <c r="EA52" s="36"/>
      <c r="EB52" s="154">
        <f t="shared" si="61"/>
        <v>0</v>
      </c>
      <c r="EC52" s="36"/>
      <c r="ED52" s="36"/>
      <c r="EE52" s="154">
        <f t="shared" si="62"/>
        <v>0</v>
      </c>
      <c r="EF52" s="36"/>
      <c r="EG52" s="36"/>
      <c r="EH52" s="154">
        <f t="shared" si="63"/>
        <v>0</v>
      </c>
      <c r="EI52" s="36"/>
      <c r="EJ52" s="36"/>
      <c r="EK52" s="154">
        <f t="shared" si="64"/>
        <v>0</v>
      </c>
      <c r="EL52" s="37">
        <f t="shared" si="719"/>
        <v>0</v>
      </c>
      <c r="EM52" s="36">
        <f t="shared" si="720"/>
        <v>0</v>
      </c>
      <c r="EN52" s="154">
        <f t="shared" si="67"/>
        <v>0</v>
      </c>
      <c r="EO52" s="39"/>
      <c r="EP52" s="36"/>
      <c r="EQ52" s="154">
        <f t="shared" si="68"/>
        <v>0</v>
      </c>
      <c r="ER52" s="36"/>
      <c r="ES52" s="36"/>
      <c r="ET52" s="154">
        <f t="shared" si="69"/>
        <v>0</v>
      </c>
      <c r="EU52" s="36"/>
      <c r="EV52" s="36"/>
      <c r="EW52" s="154">
        <f t="shared" si="70"/>
        <v>0</v>
      </c>
      <c r="EX52" s="36"/>
      <c r="EY52" s="36"/>
      <c r="EZ52" s="154">
        <f t="shared" si="71"/>
        <v>0</v>
      </c>
      <c r="FA52" s="37">
        <f t="shared" si="721"/>
        <v>0</v>
      </c>
      <c r="FB52" s="36">
        <f t="shared" si="722"/>
        <v>0</v>
      </c>
      <c r="FC52" s="154">
        <f t="shared" si="74"/>
        <v>0</v>
      </c>
      <c r="FD52" s="39"/>
      <c r="FE52" s="36"/>
      <c r="FF52" s="154">
        <f t="shared" si="75"/>
        <v>0</v>
      </c>
      <c r="FG52" s="37">
        <f t="shared" si="723"/>
        <v>0</v>
      </c>
      <c r="FH52" s="36">
        <f t="shared" si="76"/>
        <v>0</v>
      </c>
      <c r="FI52" s="154">
        <f t="shared" si="77"/>
        <v>0</v>
      </c>
      <c r="FJ52" s="39"/>
      <c r="FK52" s="36"/>
      <c r="FL52" s="154">
        <f t="shared" si="78"/>
        <v>0</v>
      </c>
      <c r="FM52" s="37">
        <f t="shared" si="724"/>
        <v>0</v>
      </c>
      <c r="FN52" s="36">
        <f t="shared" si="725"/>
        <v>0</v>
      </c>
      <c r="FO52" s="36">
        <f t="shared" si="81"/>
        <v>0</v>
      </c>
      <c r="FP52" s="37">
        <f t="shared" si="726"/>
        <v>0</v>
      </c>
      <c r="FQ52" s="36">
        <f t="shared" si="727"/>
        <v>0</v>
      </c>
      <c r="FR52" s="154">
        <f t="shared" si="727"/>
        <v>0</v>
      </c>
      <c r="FS52" s="39"/>
      <c r="FT52" s="36"/>
      <c r="FU52" s="154">
        <f t="shared" si="82"/>
        <v>0</v>
      </c>
      <c r="FV52" s="36"/>
      <c r="FW52" s="36"/>
      <c r="FX52" s="154">
        <f t="shared" si="83"/>
        <v>0</v>
      </c>
      <c r="FY52" s="36"/>
      <c r="FZ52" s="36"/>
      <c r="GA52" s="154">
        <f t="shared" si="84"/>
        <v>0</v>
      </c>
      <c r="GB52" s="36"/>
      <c r="GC52" s="36"/>
      <c r="GD52" s="154">
        <f t="shared" si="85"/>
        <v>0</v>
      </c>
      <c r="GE52" s="36"/>
      <c r="GF52" s="36"/>
      <c r="GG52" s="154">
        <f t="shared" si="86"/>
        <v>0</v>
      </c>
      <c r="GH52" s="36">
        <f t="shared" si="87"/>
        <v>0</v>
      </c>
      <c r="GI52" s="36">
        <f t="shared" si="88"/>
        <v>0</v>
      </c>
      <c r="GJ52" s="154">
        <f t="shared" si="89"/>
        <v>0</v>
      </c>
      <c r="GK52" s="39"/>
      <c r="GL52" s="36"/>
      <c r="GM52" s="154">
        <f t="shared" si="90"/>
        <v>0</v>
      </c>
      <c r="GN52" s="37">
        <f t="shared" si="91"/>
        <v>0</v>
      </c>
      <c r="GO52" s="36">
        <f t="shared" si="92"/>
        <v>0</v>
      </c>
      <c r="GP52" s="154">
        <f t="shared" si="93"/>
        <v>0</v>
      </c>
      <c r="GQ52" s="39"/>
      <c r="GR52" s="36"/>
      <c r="GS52" s="154">
        <f t="shared" si="94"/>
        <v>0</v>
      </c>
      <c r="GT52" s="36"/>
      <c r="GU52" s="36"/>
      <c r="GV52" s="154">
        <f t="shared" si="95"/>
        <v>0</v>
      </c>
      <c r="GW52" s="37">
        <f t="shared" si="96"/>
        <v>0</v>
      </c>
      <c r="GX52" s="36">
        <f t="shared" si="97"/>
        <v>0</v>
      </c>
      <c r="GY52" s="154">
        <f t="shared" si="98"/>
        <v>0</v>
      </c>
      <c r="HA52" s="36"/>
      <c r="HB52" s="154">
        <f t="shared" si="99"/>
        <v>0</v>
      </c>
      <c r="HC52" s="36"/>
      <c r="HD52" s="36"/>
      <c r="HE52" s="154">
        <f t="shared" si="100"/>
        <v>0</v>
      </c>
      <c r="HF52" s="37">
        <f t="shared" si="101"/>
        <v>0</v>
      </c>
      <c r="HG52" s="36">
        <f t="shared" si="102"/>
        <v>0</v>
      </c>
      <c r="HH52" s="154">
        <f t="shared" si="103"/>
        <v>0</v>
      </c>
      <c r="HI52" s="39"/>
      <c r="HJ52" s="36"/>
      <c r="HK52" s="154">
        <f t="shared" si="104"/>
        <v>0</v>
      </c>
      <c r="HL52" s="36"/>
      <c r="HM52" s="36"/>
      <c r="HN52" s="154">
        <f t="shared" si="105"/>
        <v>0</v>
      </c>
      <c r="HO52" s="37">
        <f t="shared" si="106"/>
        <v>0</v>
      </c>
      <c r="HP52" s="36">
        <f t="shared" si="107"/>
        <v>0</v>
      </c>
      <c r="HQ52" s="154">
        <f t="shared" si="108"/>
        <v>0</v>
      </c>
      <c r="HR52" s="39"/>
      <c r="HS52" s="36"/>
      <c r="HT52" s="154">
        <f t="shared" si="109"/>
        <v>0</v>
      </c>
      <c r="HU52" s="37">
        <f t="shared" si="728"/>
        <v>0</v>
      </c>
      <c r="HV52" s="36">
        <f t="shared" si="729"/>
        <v>0</v>
      </c>
      <c r="HW52" s="36">
        <f t="shared" si="112"/>
        <v>0</v>
      </c>
      <c r="HX52" s="37">
        <f t="shared" si="730"/>
        <v>0</v>
      </c>
      <c r="HY52" s="36">
        <f t="shared" si="731"/>
        <v>0</v>
      </c>
      <c r="HZ52" s="154">
        <f t="shared" si="732"/>
        <v>0</v>
      </c>
      <c r="IB52" s="36"/>
      <c r="IC52" s="154">
        <f t="shared" si="114"/>
        <v>0</v>
      </c>
      <c r="ID52" s="36"/>
      <c r="IE52" s="36"/>
      <c r="IF52" s="154">
        <f t="shared" si="115"/>
        <v>0</v>
      </c>
      <c r="IG52" s="37"/>
      <c r="IH52" s="36"/>
      <c r="II52" s="154">
        <f t="shared" si="116"/>
        <v>0</v>
      </c>
      <c r="IJ52" s="37">
        <f t="shared" si="117"/>
        <v>0</v>
      </c>
      <c r="IK52" s="36">
        <f t="shared" si="118"/>
        <v>0</v>
      </c>
      <c r="IL52" s="154">
        <f t="shared" si="119"/>
        <v>0</v>
      </c>
      <c r="IN52" s="36"/>
      <c r="IO52" s="154">
        <f t="shared" si="120"/>
        <v>0</v>
      </c>
      <c r="IP52" s="37"/>
      <c r="IQ52" s="36"/>
      <c r="IR52" s="154">
        <f t="shared" si="121"/>
        <v>0</v>
      </c>
      <c r="IS52" s="37"/>
      <c r="IT52" s="36"/>
      <c r="IU52" s="154">
        <f t="shared" si="122"/>
        <v>0</v>
      </c>
      <c r="IV52" s="37"/>
      <c r="IW52" s="36"/>
      <c r="IX52" s="154">
        <f t="shared" si="123"/>
        <v>0</v>
      </c>
      <c r="IY52" s="36">
        <f t="shared" si="124"/>
        <v>0</v>
      </c>
      <c r="IZ52" s="36">
        <f t="shared" si="124"/>
        <v>0</v>
      </c>
      <c r="JA52" s="36">
        <f t="shared" si="125"/>
        <v>0</v>
      </c>
      <c r="JB52" s="37">
        <f t="shared" si="126"/>
        <v>0</v>
      </c>
      <c r="JC52" s="36">
        <f t="shared" si="127"/>
        <v>0</v>
      </c>
      <c r="JD52" s="154">
        <f t="shared" si="128"/>
        <v>0</v>
      </c>
      <c r="JE52" s="39"/>
      <c r="JF52" s="36"/>
      <c r="JG52" s="154">
        <f t="shared" si="129"/>
        <v>0</v>
      </c>
      <c r="JH52" s="36"/>
      <c r="JI52" s="36"/>
      <c r="JJ52" s="154">
        <f t="shared" si="130"/>
        <v>0</v>
      </c>
      <c r="JK52" s="36"/>
      <c r="JL52" s="36"/>
      <c r="JM52" s="154">
        <f t="shared" si="131"/>
        <v>0</v>
      </c>
      <c r="JN52" s="36"/>
      <c r="JO52" s="36"/>
      <c r="JP52" s="154">
        <f t="shared" si="132"/>
        <v>0</v>
      </c>
      <c r="JQ52" s="36"/>
      <c r="JR52" s="36"/>
      <c r="JS52" s="154">
        <f t="shared" si="133"/>
        <v>0</v>
      </c>
      <c r="JT52" s="37">
        <f t="shared" si="134"/>
        <v>0</v>
      </c>
      <c r="JU52" s="36">
        <f t="shared" si="135"/>
        <v>0</v>
      </c>
      <c r="JV52" s="154">
        <f t="shared" si="136"/>
        <v>0</v>
      </c>
      <c r="JW52" s="39"/>
      <c r="JX52" s="36"/>
      <c r="JY52" s="154">
        <f t="shared" si="137"/>
        <v>0</v>
      </c>
      <c r="JZ52" s="36"/>
      <c r="KA52" s="36"/>
      <c r="KB52" s="154">
        <f t="shared" si="138"/>
        <v>0</v>
      </c>
      <c r="KC52" s="37">
        <f t="shared" si="733"/>
        <v>0</v>
      </c>
      <c r="KD52" s="36">
        <f t="shared" si="734"/>
        <v>0</v>
      </c>
      <c r="KE52" s="36">
        <f t="shared" si="735"/>
        <v>0</v>
      </c>
      <c r="KF52" s="37">
        <f t="shared" si="736"/>
        <v>0</v>
      </c>
      <c r="KG52" s="36">
        <f t="shared" si="737"/>
        <v>0</v>
      </c>
      <c r="KH52" s="154">
        <f t="shared" si="737"/>
        <v>0</v>
      </c>
      <c r="KI52" s="39"/>
      <c r="KJ52" s="36"/>
      <c r="KK52" s="154">
        <f t="shared" si="140"/>
        <v>0</v>
      </c>
      <c r="KL52" s="113"/>
      <c r="KM52" s="36"/>
      <c r="KN52" s="154">
        <f t="shared" si="141"/>
        <v>0</v>
      </c>
      <c r="KO52" s="113"/>
      <c r="KP52" s="36"/>
      <c r="KQ52" s="154">
        <f t="shared" si="142"/>
        <v>0</v>
      </c>
      <c r="KR52" s="113">
        <f t="shared" si="143"/>
        <v>0</v>
      </c>
      <c r="KS52" s="36">
        <f t="shared" si="144"/>
        <v>0</v>
      </c>
      <c r="KT52" s="36">
        <f t="shared" si="145"/>
        <v>0</v>
      </c>
      <c r="KU52" s="113"/>
      <c r="KV52" s="36"/>
      <c r="KW52" s="154">
        <f t="shared" si="146"/>
        <v>0</v>
      </c>
      <c r="KX52" s="113"/>
      <c r="KY52" s="36"/>
      <c r="KZ52" s="154">
        <f t="shared" si="147"/>
        <v>0</v>
      </c>
      <c r="LA52" s="113">
        <f t="shared" si="148"/>
        <v>0</v>
      </c>
      <c r="LB52" s="36">
        <f t="shared" si="149"/>
        <v>0</v>
      </c>
      <c r="LC52" s="154">
        <f t="shared" si="150"/>
        <v>0</v>
      </c>
      <c r="LD52" s="113">
        <f t="shared" si="738"/>
        <v>0</v>
      </c>
      <c r="LE52" s="36">
        <f t="shared" si="739"/>
        <v>0</v>
      </c>
      <c r="LF52" s="36">
        <f t="shared" si="740"/>
        <v>0</v>
      </c>
      <c r="LG52" s="37">
        <f t="shared" si="741"/>
        <v>0</v>
      </c>
      <c r="LH52" s="36">
        <f t="shared" si="742"/>
        <v>0</v>
      </c>
      <c r="LI52" s="36">
        <f t="shared" si="743"/>
        <v>0</v>
      </c>
      <c r="LJ52" s="37">
        <f t="shared" si="744"/>
        <v>215602</v>
      </c>
      <c r="LK52" s="36">
        <f t="shared" si="745"/>
        <v>0</v>
      </c>
      <c r="LL52" s="154">
        <f t="shared" si="746"/>
        <v>215602</v>
      </c>
    </row>
    <row r="53" spans="1:324" s="40" customFormat="1" x14ac:dyDescent="0.25">
      <c r="A53" s="33">
        <v>43</v>
      </c>
      <c r="B53" s="34" t="s">
        <v>213</v>
      </c>
      <c r="C53" s="72" t="s">
        <v>170</v>
      </c>
      <c r="D53" s="36"/>
      <c r="E53" s="36"/>
      <c r="F53" s="154">
        <f t="shared" si="14"/>
        <v>0</v>
      </c>
      <c r="G53" s="39"/>
      <c r="H53" s="36"/>
      <c r="I53" s="154">
        <f t="shared" si="15"/>
        <v>0</v>
      </c>
      <c r="J53" s="36"/>
      <c r="K53" s="36"/>
      <c r="L53" s="154">
        <f t="shared" si="16"/>
        <v>0</v>
      </c>
      <c r="M53" s="36"/>
      <c r="N53" s="36"/>
      <c r="O53" s="154">
        <f t="shared" si="17"/>
        <v>0</v>
      </c>
      <c r="P53" s="36"/>
      <c r="Q53" s="36"/>
      <c r="R53" s="154">
        <f t="shared" si="18"/>
        <v>0</v>
      </c>
      <c r="S53" s="36"/>
      <c r="T53" s="36"/>
      <c r="U53" s="154">
        <f t="shared" si="19"/>
        <v>0</v>
      </c>
      <c r="V53" s="36"/>
      <c r="W53" s="36"/>
      <c r="X53" s="154">
        <f t="shared" si="20"/>
        <v>0</v>
      </c>
      <c r="Y53" s="36"/>
      <c r="Z53" s="36"/>
      <c r="AA53" s="154">
        <f t="shared" si="21"/>
        <v>0</v>
      </c>
      <c r="AB53" s="36">
        <f t="shared" si="715"/>
        <v>0</v>
      </c>
      <c r="AC53" s="36">
        <f t="shared" si="715"/>
        <v>0</v>
      </c>
      <c r="AD53" s="154">
        <f t="shared" si="578"/>
        <v>0</v>
      </c>
      <c r="AE53" s="39"/>
      <c r="AF53" s="36"/>
      <c r="AG53" s="154">
        <f t="shared" si="22"/>
        <v>0</v>
      </c>
      <c r="AH53" s="36">
        <f t="shared" si="23"/>
        <v>0</v>
      </c>
      <c r="AI53" s="36">
        <f t="shared" si="23"/>
        <v>0</v>
      </c>
      <c r="AJ53" s="154">
        <f t="shared" si="24"/>
        <v>0</v>
      </c>
      <c r="AK53" s="39"/>
      <c r="AL53" s="36"/>
      <c r="AM53" s="154">
        <f t="shared" si="25"/>
        <v>0</v>
      </c>
      <c r="AN53" s="36"/>
      <c r="AO53" s="36"/>
      <c r="AP53" s="154">
        <f t="shared" si="26"/>
        <v>0</v>
      </c>
      <c r="AQ53" s="39"/>
      <c r="AR53" s="36"/>
      <c r="AS53" s="154">
        <f t="shared" si="27"/>
        <v>0</v>
      </c>
      <c r="AT53" s="36"/>
      <c r="AU53" s="36"/>
      <c r="AV53" s="154">
        <f t="shared" si="28"/>
        <v>0</v>
      </c>
      <c r="AW53" s="36"/>
      <c r="AX53" s="36"/>
      <c r="AY53" s="154">
        <f t="shared" si="29"/>
        <v>0</v>
      </c>
      <c r="AZ53" s="36">
        <f t="shared" si="30"/>
        <v>0</v>
      </c>
      <c r="BA53" s="36">
        <f t="shared" si="31"/>
        <v>0</v>
      </c>
      <c r="BB53" s="154">
        <f t="shared" si="32"/>
        <v>0</v>
      </c>
      <c r="BC53" s="39"/>
      <c r="BD53" s="36"/>
      <c r="BE53" s="154">
        <f t="shared" si="33"/>
        <v>0</v>
      </c>
      <c r="BF53" s="36"/>
      <c r="BG53" s="36"/>
      <c r="BH53" s="154">
        <f t="shared" si="34"/>
        <v>0</v>
      </c>
      <c r="BI53" s="36"/>
      <c r="BJ53" s="36"/>
      <c r="BK53" s="154">
        <f t="shared" si="35"/>
        <v>0</v>
      </c>
      <c r="BL53" s="36"/>
      <c r="BM53" s="36"/>
      <c r="BN53" s="154">
        <f t="shared" si="36"/>
        <v>0</v>
      </c>
      <c r="BO53" s="36"/>
      <c r="BP53" s="36"/>
      <c r="BQ53" s="154">
        <f t="shared" si="37"/>
        <v>0</v>
      </c>
      <c r="BR53" s="36"/>
      <c r="BS53" s="36"/>
      <c r="BT53" s="154">
        <f t="shared" si="38"/>
        <v>0</v>
      </c>
      <c r="BU53" s="36"/>
      <c r="BV53" s="36"/>
      <c r="BW53" s="154">
        <f t="shared" si="39"/>
        <v>0</v>
      </c>
      <c r="BX53" s="36"/>
      <c r="BY53" s="36"/>
      <c r="BZ53" s="154">
        <f t="shared" si="40"/>
        <v>0</v>
      </c>
      <c r="CA53" s="37">
        <f t="shared" si="41"/>
        <v>0</v>
      </c>
      <c r="CB53" s="36">
        <f t="shared" si="42"/>
        <v>0</v>
      </c>
      <c r="CC53" s="154">
        <f t="shared" si="42"/>
        <v>0</v>
      </c>
      <c r="CD53" s="39"/>
      <c r="CE53" s="36"/>
      <c r="CF53" s="154">
        <f t="shared" si="43"/>
        <v>0</v>
      </c>
      <c r="CG53" s="36"/>
      <c r="CH53" s="36"/>
      <c r="CI53" s="154">
        <f t="shared" si="44"/>
        <v>0</v>
      </c>
      <c r="CJ53" s="36"/>
      <c r="CK53" s="36"/>
      <c r="CL53" s="154">
        <f t="shared" si="45"/>
        <v>0</v>
      </c>
      <c r="CM53" s="36"/>
      <c r="CN53" s="36"/>
      <c r="CO53" s="154">
        <f t="shared" si="46"/>
        <v>0</v>
      </c>
      <c r="CP53" s="37">
        <f t="shared" si="47"/>
        <v>0</v>
      </c>
      <c r="CQ53" s="36">
        <f t="shared" si="151"/>
        <v>0</v>
      </c>
      <c r="CR53" s="154">
        <f t="shared" si="48"/>
        <v>0</v>
      </c>
      <c r="CS53" s="39"/>
      <c r="CT53" s="36"/>
      <c r="CU53" s="154">
        <f t="shared" si="49"/>
        <v>0</v>
      </c>
      <c r="CV53" s="36">
        <v>10276</v>
      </c>
      <c r="CW53" s="36"/>
      <c r="CX53" s="154">
        <f t="shared" si="50"/>
        <v>10276</v>
      </c>
      <c r="CY53" s="36"/>
      <c r="CZ53" s="36"/>
      <c r="DA53" s="154">
        <f t="shared" si="51"/>
        <v>0</v>
      </c>
      <c r="DB53" s="36">
        <v>83371</v>
      </c>
      <c r="DC53" s="36"/>
      <c r="DD53" s="154">
        <f t="shared" si="52"/>
        <v>83371</v>
      </c>
      <c r="DE53" s="36"/>
      <c r="DF53" s="36"/>
      <c r="DG53" s="154">
        <f t="shared" si="53"/>
        <v>0</v>
      </c>
      <c r="DH53" s="37">
        <f t="shared" si="54"/>
        <v>93647</v>
      </c>
      <c r="DI53" s="36">
        <f t="shared" si="55"/>
        <v>0</v>
      </c>
      <c r="DJ53" s="154">
        <f t="shared" si="55"/>
        <v>93647</v>
      </c>
      <c r="DK53" s="39"/>
      <c r="DL53" s="36"/>
      <c r="DM53" s="154">
        <f t="shared" si="56"/>
        <v>0</v>
      </c>
      <c r="DN53" s="36"/>
      <c r="DO53" s="36"/>
      <c r="DP53" s="154">
        <f t="shared" si="57"/>
        <v>0</v>
      </c>
      <c r="DQ53" s="36"/>
      <c r="DR53" s="36"/>
      <c r="DS53" s="154">
        <f t="shared" si="58"/>
        <v>0</v>
      </c>
      <c r="DT53" s="36">
        <f t="shared" si="716"/>
        <v>0</v>
      </c>
      <c r="DU53" s="36">
        <f t="shared" si="717"/>
        <v>0</v>
      </c>
      <c r="DV53" s="154">
        <f t="shared" si="718"/>
        <v>0</v>
      </c>
      <c r="DW53" s="39"/>
      <c r="DX53" s="36"/>
      <c r="DY53" s="154">
        <f t="shared" si="60"/>
        <v>0</v>
      </c>
      <c r="DZ53" s="36"/>
      <c r="EA53" s="36"/>
      <c r="EB53" s="154">
        <f t="shared" si="61"/>
        <v>0</v>
      </c>
      <c r="EC53" s="36"/>
      <c r="ED53" s="36"/>
      <c r="EE53" s="154">
        <f t="shared" si="62"/>
        <v>0</v>
      </c>
      <c r="EF53" s="36"/>
      <c r="EG53" s="36"/>
      <c r="EH53" s="154">
        <f t="shared" si="63"/>
        <v>0</v>
      </c>
      <c r="EI53" s="36"/>
      <c r="EJ53" s="36"/>
      <c r="EK53" s="154">
        <f t="shared" si="64"/>
        <v>0</v>
      </c>
      <c r="EL53" s="37">
        <f t="shared" si="719"/>
        <v>0</v>
      </c>
      <c r="EM53" s="36">
        <f t="shared" si="720"/>
        <v>0</v>
      </c>
      <c r="EN53" s="154">
        <f t="shared" si="67"/>
        <v>0</v>
      </c>
      <c r="EO53" s="39"/>
      <c r="EP53" s="36"/>
      <c r="EQ53" s="154">
        <f t="shared" si="68"/>
        <v>0</v>
      </c>
      <c r="ER53" s="36"/>
      <c r="ES53" s="36"/>
      <c r="ET53" s="154">
        <f t="shared" si="69"/>
        <v>0</v>
      </c>
      <c r="EU53" s="36"/>
      <c r="EV53" s="36"/>
      <c r="EW53" s="154">
        <f t="shared" si="70"/>
        <v>0</v>
      </c>
      <c r="EX53" s="36"/>
      <c r="EY53" s="36"/>
      <c r="EZ53" s="154">
        <f t="shared" si="71"/>
        <v>0</v>
      </c>
      <c r="FA53" s="37">
        <f t="shared" si="721"/>
        <v>0</v>
      </c>
      <c r="FB53" s="36">
        <f t="shared" si="722"/>
        <v>0</v>
      </c>
      <c r="FC53" s="154">
        <f t="shared" si="74"/>
        <v>0</v>
      </c>
      <c r="FD53" s="39"/>
      <c r="FE53" s="36"/>
      <c r="FF53" s="154">
        <f t="shared" si="75"/>
        <v>0</v>
      </c>
      <c r="FG53" s="37">
        <f t="shared" si="723"/>
        <v>0</v>
      </c>
      <c r="FH53" s="36">
        <f t="shared" si="76"/>
        <v>0</v>
      </c>
      <c r="FI53" s="154">
        <f t="shared" si="77"/>
        <v>0</v>
      </c>
      <c r="FJ53" s="39"/>
      <c r="FK53" s="36"/>
      <c r="FL53" s="154">
        <f t="shared" si="78"/>
        <v>0</v>
      </c>
      <c r="FM53" s="37">
        <f t="shared" si="724"/>
        <v>0</v>
      </c>
      <c r="FN53" s="36">
        <f t="shared" si="725"/>
        <v>0</v>
      </c>
      <c r="FO53" s="36">
        <f t="shared" si="81"/>
        <v>0</v>
      </c>
      <c r="FP53" s="37">
        <f t="shared" si="726"/>
        <v>93647</v>
      </c>
      <c r="FQ53" s="36">
        <f t="shared" si="727"/>
        <v>0</v>
      </c>
      <c r="FR53" s="154">
        <f t="shared" si="727"/>
        <v>93647</v>
      </c>
      <c r="FS53" s="39"/>
      <c r="FT53" s="36"/>
      <c r="FU53" s="154">
        <f t="shared" si="82"/>
        <v>0</v>
      </c>
      <c r="FV53" s="36"/>
      <c r="FW53" s="36"/>
      <c r="FX53" s="154">
        <f t="shared" si="83"/>
        <v>0</v>
      </c>
      <c r="FY53" s="36"/>
      <c r="FZ53" s="36"/>
      <c r="GA53" s="154">
        <f t="shared" si="84"/>
        <v>0</v>
      </c>
      <c r="GB53" s="36"/>
      <c r="GC53" s="36"/>
      <c r="GD53" s="154">
        <f t="shared" si="85"/>
        <v>0</v>
      </c>
      <c r="GE53" s="36"/>
      <c r="GF53" s="36"/>
      <c r="GG53" s="154">
        <f t="shared" si="86"/>
        <v>0</v>
      </c>
      <c r="GH53" s="36">
        <f t="shared" si="87"/>
        <v>0</v>
      </c>
      <c r="GI53" s="36">
        <f t="shared" si="88"/>
        <v>0</v>
      </c>
      <c r="GJ53" s="154">
        <f t="shared" si="89"/>
        <v>0</v>
      </c>
      <c r="GK53" s="39"/>
      <c r="GL53" s="36"/>
      <c r="GM53" s="154">
        <f t="shared" si="90"/>
        <v>0</v>
      </c>
      <c r="GN53" s="37">
        <f t="shared" si="91"/>
        <v>0</v>
      </c>
      <c r="GO53" s="36">
        <f t="shared" si="92"/>
        <v>0</v>
      </c>
      <c r="GP53" s="154">
        <f t="shared" si="93"/>
        <v>0</v>
      </c>
      <c r="GQ53" s="39"/>
      <c r="GR53" s="36"/>
      <c r="GS53" s="154">
        <f t="shared" si="94"/>
        <v>0</v>
      </c>
      <c r="GT53" s="36"/>
      <c r="GU53" s="36"/>
      <c r="GV53" s="154">
        <f t="shared" si="95"/>
        <v>0</v>
      </c>
      <c r="GW53" s="37">
        <f t="shared" si="96"/>
        <v>0</v>
      </c>
      <c r="GX53" s="36">
        <f t="shared" si="97"/>
        <v>0</v>
      </c>
      <c r="GY53" s="154">
        <f t="shared" si="98"/>
        <v>0</v>
      </c>
      <c r="HA53" s="36"/>
      <c r="HB53" s="154">
        <f t="shared" si="99"/>
        <v>0</v>
      </c>
      <c r="HC53" s="36"/>
      <c r="HD53" s="36"/>
      <c r="HE53" s="154">
        <f t="shared" si="100"/>
        <v>0</v>
      </c>
      <c r="HF53" s="37">
        <f t="shared" si="101"/>
        <v>0</v>
      </c>
      <c r="HG53" s="36">
        <f t="shared" si="102"/>
        <v>0</v>
      </c>
      <c r="HH53" s="154">
        <f t="shared" si="103"/>
        <v>0</v>
      </c>
      <c r="HI53" s="39"/>
      <c r="HJ53" s="36"/>
      <c r="HK53" s="154">
        <f t="shared" si="104"/>
        <v>0</v>
      </c>
      <c r="HL53" s="36"/>
      <c r="HM53" s="36"/>
      <c r="HN53" s="154">
        <f t="shared" si="105"/>
        <v>0</v>
      </c>
      <c r="HO53" s="37">
        <f t="shared" si="106"/>
        <v>0</v>
      </c>
      <c r="HP53" s="36">
        <f t="shared" si="107"/>
        <v>0</v>
      </c>
      <c r="HQ53" s="154">
        <f t="shared" si="108"/>
        <v>0</v>
      </c>
      <c r="HR53" s="39"/>
      <c r="HS53" s="36"/>
      <c r="HT53" s="154">
        <f t="shared" si="109"/>
        <v>0</v>
      </c>
      <c r="HU53" s="37">
        <f t="shared" si="728"/>
        <v>0</v>
      </c>
      <c r="HV53" s="36">
        <f t="shared" si="729"/>
        <v>0</v>
      </c>
      <c r="HW53" s="36">
        <f t="shared" si="112"/>
        <v>0</v>
      </c>
      <c r="HX53" s="37">
        <f t="shared" si="730"/>
        <v>0</v>
      </c>
      <c r="HY53" s="36">
        <f t="shared" si="731"/>
        <v>0</v>
      </c>
      <c r="HZ53" s="154">
        <f t="shared" si="732"/>
        <v>0</v>
      </c>
      <c r="IB53" s="36"/>
      <c r="IC53" s="154">
        <f t="shared" si="114"/>
        <v>0</v>
      </c>
      <c r="ID53" s="36"/>
      <c r="IE53" s="36"/>
      <c r="IF53" s="154">
        <f t="shared" si="115"/>
        <v>0</v>
      </c>
      <c r="IG53" s="37"/>
      <c r="IH53" s="36"/>
      <c r="II53" s="154">
        <f t="shared" si="116"/>
        <v>0</v>
      </c>
      <c r="IJ53" s="37">
        <f t="shared" si="117"/>
        <v>0</v>
      </c>
      <c r="IK53" s="36">
        <f t="shared" si="118"/>
        <v>0</v>
      </c>
      <c r="IL53" s="154">
        <f t="shared" si="119"/>
        <v>0</v>
      </c>
      <c r="IN53" s="36"/>
      <c r="IO53" s="154">
        <f t="shared" si="120"/>
        <v>0</v>
      </c>
      <c r="IP53" s="37"/>
      <c r="IQ53" s="36"/>
      <c r="IR53" s="154">
        <f t="shared" si="121"/>
        <v>0</v>
      </c>
      <c r="IS53" s="37"/>
      <c r="IT53" s="36"/>
      <c r="IU53" s="154">
        <f t="shared" si="122"/>
        <v>0</v>
      </c>
      <c r="IV53" s="37"/>
      <c r="IW53" s="36"/>
      <c r="IX53" s="154">
        <f t="shared" si="123"/>
        <v>0</v>
      </c>
      <c r="IY53" s="36">
        <f t="shared" si="124"/>
        <v>0</v>
      </c>
      <c r="IZ53" s="36">
        <f t="shared" si="124"/>
        <v>0</v>
      </c>
      <c r="JA53" s="36">
        <f t="shared" si="125"/>
        <v>0</v>
      </c>
      <c r="JB53" s="37">
        <f t="shared" si="126"/>
        <v>0</v>
      </c>
      <c r="JC53" s="36">
        <f t="shared" si="127"/>
        <v>0</v>
      </c>
      <c r="JD53" s="154">
        <f t="shared" si="128"/>
        <v>0</v>
      </c>
      <c r="JE53" s="39"/>
      <c r="JF53" s="36"/>
      <c r="JG53" s="154">
        <f t="shared" si="129"/>
        <v>0</v>
      </c>
      <c r="JH53" s="36"/>
      <c r="JI53" s="36"/>
      <c r="JJ53" s="154">
        <f t="shared" si="130"/>
        <v>0</v>
      </c>
      <c r="JK53" s="36"/>
      <c r="JL53" s="36"/>
      <c r="JM53" s="154">
        <f t="shared" si="131"/>
        <v>0</v>
      </c>
      <c r="JN53" s="36"/>
      <c r="JO53" s="36"/>
      <c r="JP53" s="154">
        <f t="shared" si="132"/>
        <v>0</v>
      </c>
      <c r="JQ53" s="36"/>
      <c r="JR53" s="36"/>
      <c r="JS53" s="154">
        <f t="shared" si="133"/>
        <v>0</v>
      </c>
      <c r="JT53" s="37">
        <f t="shared" si="134"/>
        <v>0</v>
      </c>
      <c r="JU53" s="36">
        <f t="shared" si="135"/>
        <v>0</v>
      </c>
      <c r="JV53" s="154">
        <f t="shared" si="136"/>
        <v>0</v>
      </c>
      <c r="JW53" s="39"/>
      <c r="JX53" s="36"/>
      <c r="JY53" s="154">
        <f t="shared" si="137"/>
        <v>0</v>
      </c>
      <c r="JZ53" s="36">
        <v>528740</v>
      </c>
      <c r="KA53" s="36"/>
      <c r="KB53" s="154">
        <f t="shared" si="138"/>
        <v>528740</v>
      </c>
      <c r="KC53" s="37">
        <f t="shared" si="733"/>
        <v>528740</v>
      </c>
      <c r="KD53" s="36">
        <f t="shared" si="734"/>
        <v>0</v>
      </c>
      <c r="KE53" s="36">
        <f t="shared" si="735"/>
        <v>528740</v>
      </c>
      <c r="KF53" s="37">
        <f t="shared" si="736"/>
        <v>528740</v>
      </c>
      <c r="KG53" s="36">
        <f t="shared" si="737"/>
        <v>0</v>
      </c>
      <c r="KH53" s="154">
        <f t="shared" si="737"/>
        <v>528740</v>
      </c>
      <c r="KI53" s="39"/>
      <c r="KJ53" s="36"/>
      <c r="KK53" s="154">
        <f t="shared" si="140"/>
        <v>0</v>
      </c>
      <c r="KL53" s="113"/>
      <c r="KM53" s="36"/>
      <c r="KN53" s="154">
        <f t="shared" si="141"/>
        <v>0</v>
      </c>
      <c r="KO53" s="113"/>
      <c r="KP53" s="36"/>
      <c r="KQ53" s="154">
        <f t="shared" si="142"/>
        <v>0</v>
      </c>
      <c r="KR53" s="113">
        <f t="shared" si="143"/>
        <v>0</v>
      </c>
      <c r="KS53" s="36">
        <f t="shared" si="144"/>
        <v>0</v>
      </c>
      <c r="KT53" s="36">
        <f t="shared" si="145"/>
        <v>0</v>
      </c>
      <c r="KU53" s="113"/>
      <c r="KV53" s="36"/>
      <c r="KW53" s="154">
        <f t="shared" si="146"/>
        <v>0</v>
      </c>
      <c r="KX53" s="113"/>
      <c r="KY53" s="36"/>
      <c r="KZ53" s="154">
        <f t="shared" si="147"/>
        <v>0</v>
      </c>
      <c r="LA53" s="113">
        <f t="shared" si="148"/>
        <v>0</v>
      </c>
      <c r="LB53" s="36">
        <f t="shared" si="149"/>
        <v>0</v>
      </c>
      <c r="LC53" s="154">
        <f t="shared" si="150"/>
        <v>0</v>
      </c>
      <c r="LD53" s="113">
        <f t="shared" si="738"/>
        <v>0</v>
      </c>
      <c r="LE53" s="36">
        <f t="shared" si="739"/>
        <v>0</v>
      </c>
      <c r="LF53" s="36">
        <f t="shared" si="740"/>
        <v>0</v>
      </c>
      <c r="LG53" s="37">
        <f t="shared" si="741"/>
        <v>622387</v>
      </c>
      <c r="LH53" s="36">
        <f t="shared" si="742"/>
        <v>0</v>
      </c>
      <c r="LI53" s="36">
        <f t="shared" si="743"/>
        <v>622387</v>
      </c>
      <c r="LJ53" s="37">
        <f t="shared" si="744"/>
        <v>622387</v>
      </c>
      <c r="LK53" s="36">
        <f t="shared" si="745"/>
        <v>0</v>
      </c>
      <c r="LL53" s="154">
        <f t="shared" si="746"/>
        <v>622387</v>
      </c>
    </row>
    <row r="54" spans="1:324" s="40" customFormat="1" x14ac:dyDescent="0.25">
      <c r="A54" s="33">
        <v>44</v>
      </c>
      <c r="B54" s="34" t="s">
        <v>214</v>
      </c>
      <c r="C54" s="72" t="s">
        <v>171</v>
      </c>
      <c r="D54" s="36">
        <v>318516</v>
      </c>
      <c r="E54" s="36"/>
      <c r="F54" s="154">
        <f t="shared" si="14"/>
        <v>318516</v>
      </c>
      <c r="G54" s="39">
        <v>1590</v>
      </c>
      <c r="H54" s="36"/>
      <c r="I54" s="154">
        <f t="shared" si="15"/>
        <v>1590</v>
      </c>
      <c r="J54" s="36">
        <v>2338</v>
      </c>
      <c r="K54" s="36"/>
      <c r="L54" s="154">
        <f t="shared" si="16"/>
        <v>2338</v>
      </c>
      <c r="M54" s="36">
        <v>4207</v>
      </c>
      <c r="N54" s="36"/>
      <c r="O54" s="154">
        <f t="shared" si="17"/>
        <v>4207</v>
      </c>
      <c r="P54" s="36">
        <v>841</v>
      </c>
      <c r="Q54" s="36"/>
      <c r="R54" s="154">
        <f t="shared" si="18"/>
        <v>841</v>
      </c>
      <c r="S54" s="36">
        <v>9818</v>
      </c>
      <c r="T54" s="36"/>
      <c r="U54" s="154">
        <f t="shared" si="19"/>
        <v>9818</v>
      </c>
      <c r="V54" s="36">
        <v>1028</v>
      </c>
      <c r="W54" s="36"/>
      <c r="X54" s="154">
        <f t="shared" si="20"/>
        <v>1028</v>
      </c>
      <c r="Y54" s="36">
        <v>3179</v>
      </c>
      <c r="Z54" s="36"/>
      <c r="AA54" s="154">
        <f t="shared" si="21"/>
        <v>3179</v>
      </c>
      <c r="AB54" s="36">
        <f t="shared" si="715"/>
        <v>23001</v>
      </c>
      <c r="AC54" s="36">
        <f t="shared" si="715"/>
        <v>0</v>
      </c>
      <c r="AD54" s="154">
        <f t="shared" si="578"/>
        <v>23001</v>
      </c>
      <c r="AE54" s="39"/>
      <c r="AF54" s="36"/>
      <c r="AG54" s="154">
        <f t="shared" si="22"/>
        <v>0</v>
      </c>
      <c r="AH54" s="36">
        <f t="shared" si="23"/>
        <v>341517</v>
      </c>
      <c r="AI54" s="36">
        <f t="shared" si="23"/>
        <v>0</v>
      </c>
      <c r="AJ54" s="154">
        <f t="shared" si="24"/>
        <v>341517</v>
      </c>
      <c r="AK54" s="39"/>
      <c r="AL54" s="36"/>
      <c r="AM54" s="154">
        <f t="shared" si="25"/>
        <v>0</v>
      </c>
      <c r="AN54" s="36"/>
      <c r="AO54" s="36"/>
      <c r="AP54" s="154">
        <f t="shared" si="26"/>
        <v>0</v>
      </c>
      <c r="AQ54" s="39"/>
      <c r="AR54" s="36"/>
      <c r="AS54" s="154">
        <f t="shared" si="27"/>
        <v>0</v>
      </c>
      <c r="AT54" s="36"/>
      <c r="AU54" s="36"/>
      <c r="AV54" s="154">
        <f t="shared" si="28"/>
        <v>0</v>
      </c>
      <c r="AW54" s="36"/>
      <c r="AX54" s="36"/>
      <c r="AY54" s="154">
        <f t="shared" si="29"/>
        <v>0</v>
      </c>
      <c r="AZ54" s="36">
        <f t="shared" si="30"/>
        <v>0</v>
      </c>
      <c r="BA54" s="36">
        <f t="shared" si="31"/>
        <v>0</v>
      </c>
      <c r="BB54" s="154">
        <f t="shared" si="32"/>
        <v>0</v>
      </c>
      <c r="BC54" s="39"/>
      <c r="BD54" s="36"/>
      <c r="BE54" s="154">
        <f t="shared" si="33"/>
        <v>0</v>
      </c>
      <c r="BF54" s="36"/>
      <c r="BG54" s="36"/>
      <c r="BH54" s="154">
        <f t="shared" si="34"/>
        <v>0</v>
      </c>
      <c r="BI54" s="36"/>
      <c r="BJ54" s="36"/>
      <c r="BK54" s="154">
        <f t="shared" si="35"/>
        <v>0</v>
      </c>
      <c r="BL54" s="36"/>
      <c r="BM54" s="36"/>
      <c r="BN54" s="154">
        <f t="shared" si="36"/>
        <v>0</v>
      </c>
      <c r="BO54" s="36"/>
      <c r="BP54" s="36"/>
      <c r="BQ54" s="154">
        <f t="shared" si="37"/>
        <v>0</v>
      </c>
      <c r="BR54" s="36"/>
      <c r="BS54" s="36"/>
      <c r="BT54" s="154">
        <f t="shared" si="38"/>
        <v>0</v>
      </c>
      <c r="BU54" s="36"/>
      <c r="BV54" s="36"/>
      <c r="BW54" s="154">
        <f t="shared" si="39"/>
        <v>0</v>
      </c>
      <c r="BX54" s="36"/>
      <c r="BY54" s="36"/>
      <c r="BZ54" s="154">
        <f t="shared" si="40"/>
        <v>0</v>
      </c>
      <c r="CA54" s="37">
        <f t="shared" si="41"/>
        <v>0</v>
      </c>
      <c r="CB54" s="36">
        <f t="shared" si="42"/>
        <v>0</v>
      </c>
      <c r="CC54" s="154">
        <f t="shared" si="42"/>
        <v>0</v>
      </c>
      <c r="CD54" s="39"/>
      <c r="CE54" s="36"/>
      <c r="CF54" s="154">
        <f t="shared" si="43"/>
        <v>0</v>
      </c>
      <c r="CG54" s="36"/>
      <c r="CH54" s="36"/>
      <c r="CI54" s="154">
        <f t="shared" si="44"/>
        <v>0</v>
      </c>
      <c r="CJ54" s="36"/>
      <c r="CK54" s="36"/>
      <c r="CL54" s="154">
        <f t="shared" si="45"/>
        <v>0</v>
      </c>
      <c r="CM54" s="36"/>
      <c r="CN54" s="36"/>
      <c r="CO54" s="154">
        <f t="shared" si="46"/>
        <v>0</v>
      </c>
      <c r="CP54" s="37">
        <f t="shared" si="47"/>
        <v>0</v>
      </c>
      <c r="CQ54" s="36">
        <f t="shared" si="151"/>
        <v>0</v>
      </c>
      <c r="CR54" s="154">
        <f t="shared" si="48"/>
        <v>0</v>
      </c>
      <c r="CS54" s="39"/>
      <c r="CT54" s="36"/>
      <c r="CU54" s="154">
        <f t="shared" si="49"/>
        <v>0</v>
      </c>
      <c r="CV54" s="36"/>
      <c r="CW54" s="36"/>
      <c r="CX54" s="154">
        <f t="shared" si="50"/>
        <v>0</v>
      </c>
      <c r="CY54" s="36"/>
      <c r="CZ54" s="36"/>
      <c r="DA54" s="154">
        <f t="shared" si="51"/>
        <v>0</v>
      </c>
      <c r="DB54" s="36"/>
      <c r="DC54" s="36"/>
      <c r="DD54" s="154">
        <f t="shared" si="52"/>
        <v>0</v>
      </c>
      <c r="DE54" s="36"/>
      <c r="DF54" s="36"/>
      <c r="DG54" s="154">
        <f t="shared" si="53"/>
        <v>0</v>
      </c>
      <c r="DH54" s="37">
        <f t="shared" si="54"/>
        <v>0</v>
      </c>
      <c r="DI54" s="36">
        <f t="shared" si="55"/>
        <v>0</v>
      </c>
      <c r="DJ54" s="154">
        <f t="shared" si="55"/>
        <v>0</v>
      </c>
      <c r="DK54" s="39"/>
      <c r="DL54" s="36"/>
      <c r="DM54" s="154">
        <f t="shared" si="56"/>
        <v>0</v>
      </c>
      <c r="DN54" s="36"/>
      <c r="DO54" s="36"/>
      <c r="DP54" s="154">
        <f t="shared" si="57"/>
        <v>0</v>
      </c>
      <c r="DQ54" s="36"/>
      <c r="DR54" s="36"/>
      <c r="DS54" s="154">
        <f t="shared" si="58"/>
        <v>0</v>
      </c>
      <c r="DT54" s="36">
        <f t="shared" si="716"/>
        <v>0</v>
      </c>
      <c r="DU54" s="36">
        <f t="shared" si="717"/>
        <v>0</v>
      </c>
      <c r="DV54" s="154">
        <f t="shared" si="718"/>
        <v>0</v>
      </c>
      <c r="DW54" s="39"/>
      <c r="DX54" s="36"/>
      <c r="DY54" s="154">
        <f t="shared" si="60"/>
        <v>0</v>
      </c>
      <c r="DZ54" s="36"/>
      <c r="EA54" s="36"/>
      <c r="EB54" s="154">
        <f t="shared" si="61"/>
        <v>0</v>
      </c>
      <c r="EC54" s="36"/>
      <c r="ED54" s="36"/>
      <c r="EE54" s="154">
        <f t="shared" si="62"/>
        <v>0</v>
      </c>
      <c r="EF54" s="36"/>
      <c r="EG54" s="36"/>
      <c r="EH54" s="154">
        <f t="shared" si="63"/>
        <v>0</v>
      </c>
      <c r="EI54" s="36"/>
      <c r="EJ54" s="36"/>
      <c r="EK54" s="154">
        <f t="shared" si="64"/>
        <v>0</v>
      </c>
      <c r="EL54" s="37">
        <f t="shared" si="719"/>
        <v>0</v>
      </c>
      <c r="EM54" s="36">
        <f t="shared" si="720"/>
        <v>0</v>
      </c>
      <c r="EN54" s="154">
        <f t="shared" si="67"/>
        <v>0</v>
      </c>
      <c r="EO54" s="39"/>
      <c r="EP54" s="36"/>
      <c r="EQ54" s="154">
        <f t="shared" si="68"/>
        <v>0</v>
      </c>
      <c r="ER54" s="36"/>
      <c r="ES54" s="36"/>
      <c r="ET54" s="154">
        <f t="shared" si="69"/>
        <v>0</v>
      </c>
      <c r="EU54" s="36"/>
      <c r="EV54" s="36"/>
      <c r="EW54" s="154">
        <f t="shared" si="70"/>
        <v>0</v>
      </c>
      <c r="EX54" s="36"/>
      <c r="EY54" s="36"/>
      <c r="EZ54" s="154">
        <f t="shared" si="71"/>
        <v>0</v>
      </c>
      <c r="FA54" s="37">
        <f t="shared" si="721"/>
        <v>0</v>
      </c>
      <c r="FB54" s="36">
        <f t="shared" si="722"/>
        <v>0</v>
      </c>
      <c r="FC54" s="154">
        <f t="shared" si="74"/>
        <v>0</v>
      </c>
      <c r="FD54" s="39"/>
      <c r="FE54" s="36"/>
      <c r="FF54" s="154">
        <f t="shared" si="75"/>
        <v>0</v>
      </c>
      <c r="FG54" s="37">
        <f t="shared" si="723"/>
        <v>0</v>
      </c>
      <c r="FH54" s="36">
        <f>SUM(FE54)</f>
        <v>0</v>
      </c>
      <c r="FI54" s="154">
        <f t="shared" si="77"/>
        <v>0</v>
      </c>
      <c r="FJ54" s="39"/>
      <c r="FK54" s="36"/>
      <c r="FL54" s="154">
        <f t="shared" si="78"/>
        <v>0</v>
      </c>
      <c r="FM54" s="37">
        <f t="shared" si="724"/>
        <v>0</v>
      </c>
      <c r="FN54" s="36">
        <f t="shared" si="725"/>
        <v>0</v>
      </c>
      <c r="FO54" s="36">
        <f t="shared" si="81"/>
        <v>0</v>
      </c>
      <c r="FP54" s="37">
        <f t="shared" si="726"/>
        <v>0</v>
      </c>
      <c r="FQ54" s="36">
        <f t="shared" si="727"/>
        <v>0</v>
      </c>
      <c r="FR54" s="154">
        <f t="shared" si="727"/>
        <v>0</v>
      </c>
      <c r="FS54" s="39"/>
      <c r="FT54" s="36"/>
      <c r="FU54" s="154">
        <f t="shared" si="82"/>
        <v>0</v>
      </c>
      <c r="FV54" s="36"/>
      <c r="FW54" s="36"/>
      <c r="FX54" s="154">
        <f t="shared" si="83"/>
        <v>0</v>
      </c>
      <c r="FY54" s="36"/>
      <c r="FZ54" s="36"/>
      <c r="GA54" s="154">
        <f t="shared" si="84"/>
        <v>0</v>
      </c>
      <c r="GB54" s="36"/>
      <c r="GC54" s="36"/>
      <c r="GD54" s="154">
        <f t="shared" si="85"/>
        <v>0</v>
      </c>
      <c r="GE54" s="36"/>
      <c r="GF54" s="36"/>
      <c r="GG54" s="154">
        <f t="shared" si="86"/>
        <v>0</v>
      </c>
      <c r="GH54" s="36">
        <f t="shared" si="87"/>
        <v>0</v>
      </c>
      <c r="GI54" s="36">
        <f t="shared" si="88"/>
        <v>0</v>
      </c>
      <c r="GJ54" s="154">
        <f t="shared" si="89"/>
        <v>0</v>
      </c>
      <c r="GK54" s="39"/>
      <c r="GL54" s="36"/>
      <c r="GM54" s="154">
        <f t="shared" si="90"/>
        <v>0</v>
      </c>
      <c r="GN54" s="37">
        <f t="shared" si="91"/>
        <v>0</v>
      </c>
      <c r="GO54" s="36">
        <f t="shared" si="92"/>
        <v>0</v>
      </c>
      <c r="GP54" s="154">
        <f t="shared" si="93"/>
        <v>0</v>
      </c>
      <c r="GQ54" s="39"/>
      <c r="GR54" s="36"/>
      <c r="GS54" s="154">
        <f t="shared" si="94"/>
        <v>0</v>
      </c>
      <c r="GT54" s="36"/>
      <c r="GU54" s="36"/>
      <c r="GV54" s="154">
        <f t="shared" si="95"/>
        <v>0</v>
      </c>
      <c r="GW54" s="37">
        <f t="shared" si="96"/>
        <v>0</v>
      </c>
      <c r="GX54" s="36">
        <f t="shared" si="97"/>
        <v>0</v>
      </c>
      <c r="GY54" s="154">
        <f t="shared" si="98"/>
        <v>0</v>
      </c>
      <c r="HA54" s="36"/>
      <c r="HB54" s="154">
        <f t="shared" si="99"/>
        <v>0</v>
      </c>
      <c r="HC54" s="36"/>
      <c r="HD54" s="36"/>
      <c r="HE54" s="154">
        <f t="shared" si="100"/>
        <v>0</v>
      </c>
      <c r="HF54" s="37">
        <f t="shared" si="101"/>
        <v>0</v>
      </c>
      <c r="HG54" s="36">
        <f t="shared" si="102"/>
        <v>0</v>
      </c>
      <c r="HH54" s="154">
        <f t="shared" si="103"/>
        <v>0</v>
      </c>
      <c r="HI54" s="39"/>
      <c r="HJ54" s="36"/>
      <c r="HK54" s="154">
        <f t="shared" si="104"/>
        <v>0</v>
      </c>
      <c r="HL54" s="36"/>
      <c r="HM54" s="36"/>
      <c r="HN54" s="154">
        <f t="shared" si="105"/>
        <v>0</v>
      </c>
      <c r="HO54" s="37">
        <f t="shared" si="106"/>
        <v>0</v>
      </c>
      <c r="HP54" s="36">
        <f t="shared" si="107"/>
        <v>0</v>
      </c>
      <c r="HQ54" s="154">
        <f t="shared" si="108"/>
        <v>0</v>
      </c>
      <c r="HR54" s="39"/>
      <c r="HS54" s="36"/>
      <c r="HT54" s="154">
        <f t="shared" si="109"/>
        <v>0</v>
      </c>
      <c r="HU54" s="37">
        <f t="shared" si="728"/>
        <v>0</v>
      </c>
      <c r="HV54" s="36">
        <f t="shared" si="729"/>
        <v>0</v>
      </c>
      <c r="HW54" s="36">
        <f t="shared" si="112"/>
        <v>0</v>
      </c>
      <c r="HX54" s="37">
        <f t="shared" si="730"/>
        <v>0</v>
      </c>
      <c r="HY54" s="36">
        <f t="shared" si="731"/>
        <v>0</v>
      </c>
      <c r="HZ54" s="154">
        <f t="shared" si="732"/>
        <v>0</v>
      </c>
      <c r="IB54" s="36"/>
      <c r="IC54" s="154">
        <f t="shared" si="114"/>
        <v>0</v>
      </c>
      <c r="ID54" s="36"/>
      <c r="IE54" s="36"/>
      <c r="IF54" s="154">
        <f t="shared" si="115"/>
        <v>0</v>
      </c>
      <c r="IG54" s="37"/>
      <c r="IH54" s="36"/>
      <c r="II54" s="154">
        <f t="shared" si="116"/>
        <v>0</v>
      </c>
      <c r="IJ54" s="37">
        <f t="shared" si="117"/>
        <v>0</v>
      </c>
      <c r="IK54" s="36">
        <f t="shared" si="118"/>
        <v>0</v>
      </c>
      <c r="IL54" s="154">
        <f t="shared" si="119"/>
        <v>0</v>
      </c>
      <c r="IN54" s="36"/>
      <c r="IO54" s="154">
        <f t="shared" si="120"/>
        <v>0</v>
      </c>
      <c r="IP54" s="37"/>
      <c r="IQ54" s="36"/>
      <c r="IR54" s="154">
        <f t="shared" si="121"/>
        <v>0</v>
      </c>
      <c r="IS54" s="37"/>
      <c r="IT54" s="36"/>
      <c r="IU54" s="154">
        <f t="shared" si="122"/>
        <v>0</v>
      </c>
      <c r="IV54" s="37"/>
      <c r="IW54" s="36"/>
      <c r="IX54" s="154">
        <f t="shared" si="123"/>
        <v>0</v>
      </c>
      <c r="IY54" s="36">
        <f t="shared" si="124"/>
        <v>0</v>
      </c>
      <c r="IZ54" s="36">
        <f t="shared" si="124"/>
        <v>0</v>
      </c>
      <c r="JA54" s="36">
        <f t="shared" si="125"/>
        <v>0</v>
      </c>
      <c r="JB54" s="37">
        <f t="shared" si="126"/>
        <v>0</v>
      </c>
      <c r="JC54" s="36">
        <f t="shared" si="127"/>
        <v>0</v>
      </c>
      <c r="JD54" s="154">
        <f t="shared" si="128"/>
        <v>0</v>
      </c>
      <c r="JE54" s="39"/>
      <c r="JF54" s="36"/>
      <c r="JG54" s="154">
        <f t="shared" si="129"/>
        <v>0</v>
      </c>
      <c r="JH54" s="36"/>
      <c r="JI54" s="36"/>
      <c r="JJ54" s="154">
        <f t="shared" si="130"/>
        <v>0</v>
      </c>
      <c r="JK54" s="36"/>
      <c r="JL54" s="36"/>
      <c r="JM54" s="154">
        <f t="shared" si="131"/>
        <v>0</v>
      </c>
      <c r="JN54" s="36"/>
      <c r="JO54" s="36"/>
      <c r="JP54" s="154">
        <f t="shared" si="132"/>
        <v>0</v>
      </c>
      <c r="JQ54" s="36"/>
      <c r="JR54" s="36"/>
      <c r="JS54" s="154">
        <f t="shared" si="133"/>
        <v>0</v>
      </c>
      <c r="JT54" s="37">
        <f t="shared" si="134"/>
        <v>0</v>
      </c>
      <c r="JU54" s="36">
        <f t="shared" si="135"/>
        <v>0</v>
      </c>
      <c r="JV54" s="154">
        <f t="shared" si="136"/>
        <v>0</v>
      </c>
      <c r="JW54" s="39"/>
      <c r="JX54" s="36"/>
      <c r="JY54" s="154">
        <f t="shared" si="137"/>
        <v>0</v>
      </c>
      <c r="JZ54" s="36"/>
      <c r="KA54" s="36"/>
      <c r="KB54" s="154">
        <f t="shared" si="138"/>
        <v>0</v>
      </c>
      <c r="KC54" s="37">
        <f t="shared" si="733"/>
        <v>0</v>
      </c>
      <c r="KD54" s="36">
        <f t="shared" si="734"/>
        <v>0</v>
      </c>
      <c r="KE54" s="36">
        <f t="shared" si="735"/>
        <v>0</v>
      </c>
      <c r="KF54" s="37">
        <f t="shared" si="736"/>
        <v>0</v>
      </c>
      <c r="KG54" s="36">
        <f t="shared" si="737"/>
        <v>0</v>
      </c>
      <c r="KH54" s="154">
        <f t="shared" si="737"/>
        <v>0</v>
      </c>
      <c r="KI54" s="39"/>
      <c r="KJ54" s="36"/>
      <c r="KK54" s="154">
        <f t="shared" si="140"/>
        <v>0</v>
      </c>
      <c r="KL54" s="113"/>
      <c r="KM54" s="36"/>
      <c r="KN54" s="154">
        <f t="shared" si="141"/>
        <v>0</v>
      </c>
      <c r="KO54" s="113"/>
      <c r="KP54" s="36"/>
      <c r="KQ54" s="154">
        <f t="shared" si="142"/>
        <v>0</v>
      </c>
      <c r="KR54" s="113">
        <f t="shared" si="143"/>
        <v>0</v>
      </c>
      <c r="KS54" s="36">
        <f t="shared" si="144"/>
        <v>0</v>
      </c>
      <c r="KT54" s="36">
        <f t="shared" si="145"/>
        <v>0</v>
      </c>
      <c r="KU54" s="113"/>
      <c r="KV54" s="36"/>
      <c r="KW54" s="154">
        <f t="shared" si="146"/>
        <v>0</v>
      </c>
      <c r="KX54" s="113"/>
      <c r="KY54" s="36"/>
      <c r="KZ54" s="154">
        <f t="shared" si="147"/>
        <v>0</v>
      </c>
      <c r="LA54" s="113">
        <f t="shared" si="148"/>
        <v>0</v>
      </c>
      <c r="LB54" s="36">
        <f t="shared" si="149"/>
        <v>0</v>
      </c>
      <c r="LC54" s="154">
        <f t="shared" si="150"/>
        <v>0</v>
      </c>
      <c r="LD54" s="113">
        <f t="shared" si="738"/>
        <v>0</v>
      </c>
      <c r="LE54" s="36">
        <f t="shared" si="739"/>
        <v>0</v>
      </c>
      <c r="LF54" s="36">
        <f t="shared" si="740"/>
        <v>0</v>
      </c>
      <c r="LG54" s="37">
        <f t="shared" si="741"/>
        <v>0</v>
      </c>
      <c r="LH54" s="36">
        <f t="shared" si="742"/>
        <v>0</v>
      </c>
      <c r="LI54" s="36">
        <f t="shared" si="743"/>
        <v>0</v>
      </c>
      <c r="LJ54" s="37">
        <f t="shared" si="744"/>
        <v>341517</v>
      </c>
      <c r="LK54" s="36">
        <f t="shared" si="745"/>
        <v>0</v>
      </c>
      <c r="LL54" s="154">
        <f t="shared" si="746"/>
        <v>341517</v>
      </c>
    </row>
    <row r="55" spans="1:324" s="40" customFormat="1" x14ac:dyDescent="0.25">
      <c r="A55" s="33">
        <v>45</v>
      </c>
      <c r="B55" s="34" t="s">
        <v>215</v>
      </c>
      <c r="C55" s="72" t="s">
        <v>172</v>
      </c>
      <c r="D55" s="36">
        <v>90089</v>
      </c>
      <c r="E55" s="36"/>
      <c r="F55" s="154">
        <f t="shared" si="14"/>
        <v>90089</v>
      </c>
      <c r="G55" s="39"/>
      <c r="H55" s="36"/>
      <c r="I55" s="154">
        <f t="shared" si="15"/>
        <v>0</v>
      </c>
      <c r="J55" s="36"/>
      <c r="K55" s="36"/>
      <c r="L55" s="154">
        <f t="shared" si="16"/>
        <v>0</v>
      </c>
      <c r="M55" s="36"/>
      <c r="N55" s="36"/>
      <c r="O55" s="154">
        <f t="shared" si="17"/>
        <v>0</v>
      </c>
      <c r="P55" s="36"/>
      <c r="Q55" s="36"/>
      <c r="R55" s="154">
        <f t="shared" si="18"/>
        <v>0</v>
      </c>
      <c r="S55" s="36"/>
      <c r="T55" s="36"/>
      <c r="U55" s="154">
        <f t="shared" si="19"/>
        <v>0</v>
      </c>
      <c r="V55" s="36"/>
      <c r="W55" s="36"/>
      <c r="X55" s="154">
        <f t="shared" si="20"/>
        <v>0</v>
      </c>
      <c r="Y55" s="36"/>
      <c r="Z55" s="36"/>
      <c r="AA55" s="154">
        <f t="shared" si="21"/>
        <v>0</v>
      </c>
      <c r="AB55" s="36">
        <f t="shared" si="715"/>
        <v>0</v>
      </c>
      <c r="AC55" s="36">
        <f t="shared" si="715"/>
        <v>0</v>
      </c>
      <c r="AD55" s="154">
        <f t="shared" si="578"/>
        <v>0</v>
      </c>
      <c r="AE55" s="39"/>
      <c r="AF55" s="36"/>
      <c r="AG55" s="154">
        <f t="shared" si="22"/>
        <v>0</v>
      </c>
      <c r="AH55" s="36">
        <f t="shared" si="23"/>
        <v>90089</v>
      </c>
      <c r="AI55" s="36">
        <f t="shared" si="23"/>
        <v>0</v>
      </c>
      <c r="AJ55" s="154">
        <f t="shared" si="24"/>
        <v>90089</v>
      </c>
      <c r="AK55" s="39">
        <v>12465</v>
      </c>
      <c r="AL55" s="36"/>
      <c r="AM55" s="154">
        <f t="shared" si="25"/>
        <v>12465</v>
      </c>
      <c r="AN55" s="36"/>
      <c r="AO55" s="36"/>
      <c r="AP55" s="154">
        <f t="shared" si="26"/>
        <v>0</v>
      </c>
      <c r="AQ55" s="39"/>
      <c r="AR55" s="36"/>
      <c r="AS55" s="154">
        <f t="shared" si="27"/>
        <v>0</v>
      </c>
      <c r="AT55" s="36"/>
      <c r="AU55" s="36"/>
      <c r="AV55" s="154">
        <f t="shared" si="28"/>
        <v>0</v>
      </c>
      <c r="AW55" s="36"/>
      <c r="AX55" s="36"/>
      <c r="AY55" s="154">
        <f t="shared" si="29"/>
        <v>0</v>
      </c>
      <c r="AZ55" s="36">
        <f t="shared" si="30"/>
        <v>12465</v>
      </c>
      <c r="BA55" s="36">
        <f t="shared" si="31"/>
        <v>0</v>
      </c>
      <c r="BB55" s="154">
        <f t="shared" si="32"/>
        <v>12465</v>
      </c>
      <c r="BC55" s="39"/>
      <c r="BD55" s="36"/>
      <c r="BE55" s="154">
        <f t="shared" si="33"/>
        <v>0</v>
      </c>
      <c r="BF55" s="36"/>
      <c r="BG55" s="36"/>
      <c r="BH55" s="154">
        <f t="shared" si="34"/>
        <v>0</v>
      </c>
      <c r="BI55" s="36"/>
      <c r="BJ55" s="36"/>
      <c r="BK55" s="154">
        <f t="shared" si="35"/>
        <v>0</v>
      </c>
      <c r="BL55" s="36"/>
      <c r="BM55" s="36"/>
      <c r="BN55" s="154">
        <f t="shared" si="36"/>
        <v>0</v>
      </c>
      <c r="BO55" s="36"/>
      <c r="BP55" s="36"/>
      <c r="BQ55" s="154">
        <f t="shared" si="37"/>
        <v>0</v>
      </c>
      <c r="BR55" s="36"/>
      <c r="BS55" s="36"/>
      <c r="BT55" s="154">
        <f t="shared" si="38"/>
        <v>0</v>
      </c>
      <c r="BU55" s="36"/>
      <c r="BV55" s="36"/>
      <c r="BW55" s="154">
        <f t="shared" si="39"/>
        <v>0</v>
      </c>
      <c r="BX55" s="36"/>
      <c r="BY55" s="36"/>
      <c r="BZ55" s="154">
        <f t="shared" si="40"/>
        <v>0</v>
      </c>
      <c r="CA55" s="37">
        <f t="shared" si="41"/>
        <v>0</v>
      </c>
      <c r="CB55" s="36">
        <f t="shared" si="42"/>
        <v>0</v>
      </c>
      <c r="CC55" s="154">
        <f t="shared" si="42"/>
        <v>0</v>
      </c>
      <c r="CD55" s="39"/>
      <c r="CE55" s="36"/>
      <c r="CF55" s="154">
        <f t="shared" si="43"/>
        <v>0</v>
      </c>
      <c r="CG55" s="36"/>
      <c r="CH55" s="36"/>
      <c r="CI55" s="154">
        <f t="shared" si="44"/>
        <v>0</v>
      </c>
      <c r="CJ55" s="36"/>
      <c r="CK55" s="36"/>
      <c r="CL55" s="154">
        <f t="shared" si="45"/>
        <v>0</v>
      </c>
      <c r="CM55" s="36"/>
      <c r="CN55" s="36"/>
      <c r="CO55" s="154">
        <f t="shared" si="46"/>
        <v>0</v>
      </c>
      <c r="CP55" s="37">
        <f t="shared" si="47"/>
        <v>0</v>
      </c>
      <c r="CQ55" s="36">
        <f t="shared" si="151"/>
        <v>0</v>
      </c>
      <c r="CR55" s="154">
        <f t="shared" si="48"/>
        <v>0</v>
      </c>
      <c r="CS55" s="39"/>
      <c r="CT55" s="36"/>
      <c r="CU55" s="154">
        <f t="shared" si="49"/>
        <v>0</v>
      </c>
      <c r="CV55" s="36">
        <v>2774</v>
      </c>
      <c r="CW55" s="36"/>
      <c r="CX55" s="154">
        <f t="shared" si="50"/>
        <v>2774</v>
      </c>
      <c r="CY55" s="36"/>
      <c r="CZ55" s="36"/>
      <c r="DA55" s="154">
        <f t="shared" si="51"/>
        <v>0</v>
      </c>
      <c r="DB55" s="36">
        <v>22510</v>
      </c>
      <c r="DC55" s="36"/>
      <c r="DD55" s="154">
        <f t="shared" si="52"/>
        <v>22510</v>
      </c>
      <c r="DE55" s="36"/>
      <c r="DF55" s="36"/>
      <c r="DG55" s="154">
        <f t="shared" si="53"/>
        <v>0</v>
      </c>
      <c r="DH55" s="37">
        <f t="shared" si="54"/>
        <v>25284</v>
      </c>
      <c r="DI55" s="36">
        <f t="shared" si="55"/>
        <v>0</v>
      </c>
      <c r="DJ55" s="154">
        <f t="shared" si="55"/>
        <v>25284</v>
      </c>
      <c r="DK55" s="39"/>
      <c r="DL55" s="36"/>
      <c r="DM55" s="154">
        <f t="shared" si="56"/>
        <v>0</v>
      </c>
      <c r="DN55" s="36">
        <v>81638</v>
      </c>
      <c r="DO55" s="36"/>
      <c r="DP55" s="154">
        <f t="shared" si="57"/>
        <v>81638</v>
      </c>
      <c r="DQ55" s="36"/>
      <c r="DR55" s="36"/>
      <c r="DS55" s="154">
        <f t="shared" si="58"/>
        <v>0</v>
      </c>
      <c r="DT55" s="36">
        <f t="shared" si="716"/>
        <v>81638</v>
      </c>
      <c r="DU55" s="36">
        <f t="shared" si="717"/>
        <v>0</v>
      </c>
      <c r="DV55" s="154">
        <f t="shared" si="718"/>
        <v>81638</v>
      </c>
      <c r="DW55" s="39"/>
      <c r="DX55" s="36"/>
      <c r="DY55" s="154">
        <f t="shared" si="60"/>
        <v>0</v>
      </c>
      <c r="DZ55" s="36"/>
      <c r="EA55" s="36"/>
      <c r="EB55" s="154">
        <f t="shared" si="61"/>
        <v>0</v>
      </c>
      <c r="EC55" s="36"/>
      <c r="ED55" s="36"/>
      <c r="EE55" s="154">
        <f t="shared" si="62"/>
        <v>0</v>
      </c>
      <c r="EF55" s="36"/>
      <c r="EG55" s="36"/>
      <c r="EH55" s="154">
        <f t="shared" si="63"/>
        <v>0</v>
      </c>
      <c r="EI55" s="36"/>
      <c r="EJ55" s="36"/>
      <c r="EK55" s="154">
        <f t="shared" si="64"/>
        <v>0</v>
      </c>
      <c r="EL55" s="37">
        <f t="shared" si="719"/>
        <v>0</v>
      </c>
      <c r="EM55" s="36">
        <f t="shared" si="720"/>
        <v>0</v>
      </c>
      <c r="EN55" s="154">
        <f t="shared" si="67"/>
        <v>0</v>
      </c>
      <c r="EO55" s="39"/>
      <c r="EP55" s="36"/>
      <c r="EQ55" s="154">
        <f t="shared" si="68"/>
        <v>0</v>
      </c>
      <c r="ER55" s="36"/>
      <c r="ES55" s="36"/>
      <c r="ET55" s="154">
        <f t="shared" si="69"/>
        <v>0</v>
      </c>
      <c r="EU55" s="36">
        <v>203</v>
      </c>
      <c r="EV55" s="36"/>
      <c r="EW55" s="154">
        <f t="shared" si="70"/>
        <v>203</v>
      </c>
      <c r="EX55" s="36"/>
      <c r="EY55" s="36"/>
      <c r="EZ55" s="154">
        <f t="shared" si="71"/>
        <v>0</v>
      </c>
      <c r="FA55" s="37">
        <f t="shared" si="721"/>
        <v>203</v>
      </c>
      <c r="FB55" s="36">
        <f t="shared" si="722"/>
        <v>0</v>
      </c>
      <c r="FC55" s="154">
        <f t="shared" si="74"/>
        <v>203</v>
      </c>
      <c r="FD55" s="39"/>
      <c r="FE55" s="36"/>
      <c r="FF55" s="154">
        <f t="shared" si="75"/>
        <v>0</v>
      </c>
      <c r="FG55" s="37">
        <f t="shared" si="723"/>
        <v>0</v>
      </c>
      <c r="FH55" s="36">
        <f t="shared" si="76"/>
        <v>0</v>
      </c>
      <c r="FI55" s="154">
        <f t="shared" si="77"/>
        <v>0</v>
      </c>
      <c r="FJ55" s="39"/>
      <c r="FK55" s="36"/>
      <c r="FL55" s="154">
        <f t="shared" si="78"/>
        <v>0</v>
      </c>
      <c r="FM55" s="37">
        <f t="shared" si="724"/>
        <v>0</v>
      </c>
      <c r="FN55" s="36">
        <f t="shared" si="725"/>
        <v>0</v>
      </c>
      <c r="FO55" s="36">
        <f t="shared" si="81"/>
        <v>0</v>
      </c>
      <c r="FP55" s="37">
        <f t="shared" si="726"/>
        <v>107125</v>
      </c>
      <c r="FQ55" s="36">
        <f t="shared" si="727"/>
        <v>0</v>
      </c>
      <c r="FR55" s="154">
        <f t="shared" si="727"/>
        <v>107125</v>
      </c>
      <c r="FS55" s="39"/>
      <c r="FT55" s="36"/>
      <c r="FU55" s="154">
        <f t="shared" si="82"/>
        <v>0</v>
      </c>
      <c r="FV55" s="36"/>
      <c r="FW55" s="36"/>
      <c r="FX55" s="154">
        <f t="shared" si="83"/>
        <v>0</v>
      </c>
      <c r="FY55" s="36"/>
      <c r="FZ55" s="36"/>
      <c r="GA55" s="154">
        <f t="shared" si="84"/>
        <v>0</v>
      </c>
      <c r="GB55" s="36"/>
      <c r="GC55" s="36"/>
      <c r="GD55" s="154">
        <f t="shared" si="85"/>
        <v>0</v>
      </c>
      <c r="GE55" s="36"/>
      <c r="GF55" s="36"/>
      <c r="GG55" s="154">
        <f t="shared" si="86"/>
        <v>0</v>
      </c>
      <c r="GH55" s="36">
        <f t="shared" si="87"/>
        <v>0</v>
      </c>
      <c r="GI55" s="36">
        <f t="shared" si="88"/>
        <v>0</v>
      </c>
      <c r="GJ55" s="154">
        <f t="shared" si="89"/>
        <v>0</v>
      </c>
      <c r="GK55" s="39"/>
      <c r="GL55" s="36"/>
      <c r="GM55" s="154">
        <f t="shared" si="90"/>
        <v>0</v>
      </c>
      <c r="GN55" s="37">
        <f t="shared" si="91"/>
        <v>0</v>
      </c>
      <c r="GO55" s="36">
        <f t="shared" si="92"/>
        <v>0</v>
      </c>
      <c r="GP55" s="154">
        <f t="shared" si="93"/>
        <v>0</v>
      </c>
      <c r="GQ55" s="39"/>
      <c r="GR55" s="36"/>
      <c r="GS55" s="154">
        <f t="shared" si="94"/>
        <v>0</v>
      </c>
      <c r="GT55" s="36"/>
      <c r="GU55" s="36"/>
      <c r="GV55" s="154">
        <f t="shared" si="95"/>
        <v>0</v>
      </c>
      <c r="GW55" s="37">
        <f t="shared" si="96"/>
        <v>0</v>
      </c>
      <c r="GX55" s="36">
        <f t="shared" si="97"/>
        <v>0</v>
      </c>
      <c r="GY55" s="154">
        <f t="shared" si="98"/>
        <v>0</v>
      </c>
      <c r="HA55" s="36"/>
      <c r="HB55" s="154">
        <f t="shared" si="99"/>
        <v>0</v>
      </c>
      <c r="HC55" s="36"/>
      <c r="HD55" s="36"/>
      <c r="HE55" s="154">
        <f t="shared" si="100"/>
        <v>0</v>
      </c>
      <c r="HF55" s="37">
        <f t="shared" si="101"/>
        <v>0</v>
      </c>
      <c r="HG55" s="36">
        <f t="shared" si="102"/>
        <v>0</v>
      </c>
      <c r="HH55" s="154">
        <f t="shared" si="103"/>
        <v>0</v>
      </c>
      <c r="HI55" s="39"/>
      <c r="HJ55" s="36"/>
      <c r="HK55" s="154">
        <f t="shared" si="104"/>
        <v>0</v>
      </c>
      <c r="HL55" s="36"/>
      <c r="HM55" s="36"/>
      <c r="HN55" s="154">
        <f t="shared" si="105"/>
        <v>0</v>
      </c>
      <c r="HO55" s="37">
        <f t="shared" si="106"/>
        <v>0</v>
      </c>
      <c r="HP55" s="36">
        <f t="shared" si="107"/>
        <v>0</v>
      </c>
      <c r="HQ55" s="154">
        <f t="shared" si="108"/>
        <v>0</v>
      </c>
      <c r="HR55" s="39"/>
      <c r="HS55" s="36"/>
      <c r="HT55" s="154">
        <f t="shared" si="109"/>
        <v>0</v>
      </c>
      <c r="HU55" s="37">
        <f t="shared" si="728"/>
        <v>0</v>
      </c>
      <c r="HV55" s="36">
        <f t="shared" si="729"/>
        <v>0</v>
      </c>
      <c r="HW55" s="36">
        <f t="shared" si="112"/>
        <v>0</v>
      </c>
      <c r="HX55" s="37">
        <f t="shared" si="730"/>
        <v>0</v>
      </c>
      <c r="HY55" s="36">
        <f t="shared" si="731"/>
        <v>0</v>
      </c>
      <c r="HZ55" s="154">
        <f t="shared" si="732"/>
        <v>0</v>
      </c>
      <c r="IB55" s="36"/>
      <c r="IC55" s="154">
        <f t="shared" si="114"/>
        <v>0</v>
      </c>
      <c r="ID55" s="36"/>
      <c r="IE55" s="36"/>
      <c r="IF55" s="154">
        <f t="shared" si="115"/>
        <v>0</v>
      </c>
      <c r="IG55" s="37"/>
      <c r="IH55" s="36"/>
      <c r="II55" s="154">
        <f t="shared" si="116"/>
        <v>0</v>
      </c>
      <c r="IJ55" s="37">
        <f t="shared" si="117"/>
        <v>0</v>
      </c>
      <c r="IK55" s="36">
        <f t="shared" si="118"/>
        <v>0</v>
      </c>
      <c r="IL55" s="154">
        <f t="shared" si="119"/>
        <v>0</v>
      </c>
      <c r="IN55" s="36"/>
      <c r="IO55" s="154">
        <f t="shared" si="120"/>
        <v>0</v>
      </c>
      <c r="IP55" s="37"/>
      <c r="IQ55" s="36"/>
      <c r="IR55" s="154">
        <f t="shared" si="121"/>
        <v>0</v>
      </c>
      <c r="IS55" s="37"/>
      <c r="IT55" s="36"/>
      <c r="IU55" s="154">
        <f t="shared" si="122"/>
        <v>0</v>
      </c>
      <c r="IV55" s="37"/>
      <c r="IW55" s="36"/>
      <c r="IX55" s="154">
        <f t="shared" si="123"/>
        <v>0</v>
      </c>
      <c r="IY55" s="36">
        <f t="shared" si="124"/>
        <v>0</v>
      </c>
      <c r="IZ55" s="36">
        <f t="shared" si="124"/>
        <v>0</v>
      </c>
      <c r="JA55" s="36">
        <f t="shared" si="125"/>
        <v>0</v>
      </c>
      <c r="JB55" s="37">
        <f t="shared" si="126"/>
        <v>0</v>
      </c>
      <c r="JC55" s="36">
        <f t="shared" si="127"/>
        <v>0</v>
      </c>
      <c r="JD55" s="154">
        <f t="shared" si="128"/>
        <v>0</v>
      </c>
      <c r="JE55" s="39"/>
      <c r="JF55" s="36"/>
      <c r="JG55" s="154">
        <f t="shared" si="129"/>
        <v>0</v>
      </c>
      <c r="JH55" s="36"/>
      <c r="JI55" s="36"/>
      <c r="JJ55" s="154">
        <f t="shared" si="130"/>
        <v>0</v>
      </c>
      <c r="JK55" s="36"/>
      <c r="JL55" s="36"/>
      <c r="JM55" s="154">
        <f t="shared" si="131"/>
        <v>0</v>
      </c>
      <c r="JN55" s="36"/>
      <c r="JO55" s="36"/>
      <c r="JP55" s="154">
        <f t="shared" si="132"/>
        <v>0</v>
      </c>
      <c r="JQ55" s="36"/>
      <c r="JR55" s="36"/>
      <c r="JS55" s="154">
        <f t="shared" si="133"/>
        <v>0</v>
      </c>
      <c r="JT55" s="37">
        <f t="shared" si="134"/>
        <v>0</v>
      </c>
      <c r="JU55" s="36">
        <f t="shared" si="135"/>
        <v>0</v>
      </c>
      <c r="JV55" s="154">
        <f t="shared" si="136"/>
        <v>0</v>
      </c>
      <c r="JW55" s="39"/>
      <c r="JX55" s="36"/>
      <c r="JY55" s="154">
        <f t="shared" si="137"/>
        <v>0</v>
      </c>
      <c r="JZ55" s="36">
        <v>766650</v>
      </c>
      <c r="KA55" s="36"/>
      <c r="KB55" s="154">
        <f t="shared" si="138"/>
        <v>766650</v>
      </c>
      <c r="KC55" s="37">
        <f t="shared" si="733"/>
        <v>766650</v>
      </c>
      <c r="KD55" s="36">
        <f t="shared" si="734"/>
        <v>0</v>
      </c>
      <c r="KE55" s="36">
        <f t="shared" si="735"/>
        <v>766650</v>
      </c>
      <c r="KF55" s="37">
        <f t="shared" si="736"/>
        <v>766650</v>
      </c>
      <c r="KG55" s="36">
        <f t="shared" si="737"/>
        <v>0</v>
      </c>
      <c r="KH55" s="154">
        <f t="shared" si="737"/>
        <v>766650</v>
      </c>
      <c r="KI55" s="39"/>
      <c r="KJ55" s="36"/>
      <c r="KK55" s="154">
        <f t="shared" si="140"/>
        <v>0</v>
      </c>
      <c r="KL55" s="113"/>
      <c r="KM55" s="36"/>
      <c r="KN55" s="154">
        <f t="shared" si="141"/>
        <v>0</v>
      </c>
      <c r="KO55" s="113"/>
      <c r="KP55" s="36"/>
      <c r="KQ55" s="154">
        <f t="shared" si="142"/>
        <v>0</v>
      </c>
      <c r="KR55" s="113">
        <f t="shared" si="143"/>
        <v>0</v>
      </c>
      <c r="KS55" s="36">
        <f t="shared" si="144"/>
        <v>0</v>
      </c>
      <c r="KT55" s="36">
        <f t="shared" si="145"/>
        <v>0</v>
      </c>
      <c r="KU55" s="113"/>
      <c r="KV55" s="36"/>
      <c r="KW55" s="154">
        <f t="shared" si="146"/>
        <v>0</v>
      </c>
      <c r="KX55" s="113"/>
      <c r="KY55" s="36"/>
      <c r="KZ55" s="154">
        <f t="shared" si="147"/>
        <v>0</v>
      </c>
      <c r="LA55" s="113">
        <f t="shared" si="148"/>
        <v>0</v>
      </c>
      <c r="LB55" s="36">
        <f t="shared" si="149"/>
        <v>0</v>
      </c>
      <c r="LC55" s="154">
        <f t="shared" si="150"/>
        <v>0</v>
      </c>
      <c r="LD55" s="113">
        <f t="shared" si="738"/>
        <v>0</v>
      </c>
      <c r="LE55" s="36">
        <f t="shared" si="739"/>
        <v>0</v>
      </c>
      <c r="LF55" s="36">
        <f t="shared" si="740"/>
        <v>0</v>
      </c>
      <c r="LG55" s="37">
        <f t="shared" si="741"/>
        <v>873775</v>
      </c>
      <c r="LH55" s="36">
        <f t="shared" si="742"/>
        <v>0</v>
      </c>
      <c r="LI55" s="36">
        <f t="shared" si="743"/>
        <v>873775</v>
      </c>
      <c r="LJ55" s="37">
        <f t="shared" si="744"/>
        <v>976329</v>
      </c>
      <c r="LK55" s="36">
        <f t="shared" si="745"/>
        <v>0</v>
      </c>
      <c r="LL55" s="154">
        <f t="shared" si="746"/>
        <v>976329</v>
      </c>
    </row>
    <row r="56" spans="1:324" s="40" customFormat="1" x14ac:dyDescent="0.25">
      <c r="A56" s="33">
        <v>46</v>
      </c>
      <c r="B56" s="34" t="s">
        <v>216</v>
      </c>
      <c r="C56" s="75" t="s">
        <v>173</v>
      </c>
      <c r="D56" s="36">
        <v>60000</v>
      </c>
      <c r="E56" s="36"/>
      <c r="F56" s="154">
        <f t="shared" si="14"/>
        <v>60000</v>
      </c>
      <c r="G56" s="39"/>
      <c r="H56" s="36"/>
      <c r="I56" s="154">
        <f t="shared" si="15"/>
        <v>0</v>
      </c>
      <c r="J56" s="36"/>
      <c r="K56" s="36"/>
      <c r="L56" s="154">
        <f t="shared" si="16"/>
        <v>0</v>
      </c>
      <c r="M56" s="36"/>
      <c r="N56" s="36"/>
      <c r="O56" s="154">
        <f t="shared" si="17"/>
        <v>0</v>
      </c>
      <c r="P56" s="36"/>
      <c r="Q56" s="36"/>
      <c r="R56" s="154">
        <f t="shared" si="18"/>
        <v>0</v>
      </c>
      <c r="S56" s="36"/>
      <c r="T56" s="36"/>
      <c r="U56" s="154">
        <f t="shared" si="19"/>
        <v>0</v>
      </c>
      <c r="V56" s="36"/>
      <c r="W56" s="36"/>
      <c r="X56" s="154">
        <f t="shared" si="20"/>
        <v>0</v>
      </c>
      <c r="Y56" s="36"/>
      <c r="Z56" s="36"/>
      <c r="AA56" s="154">
        <f t="shared" si="21"/>
        <v>0</v>
      </c>
      <c r="AB56" s="36">
        <f t="shared" si="715"/>
        <v>0</v>
      </c>
      <c r="AC56" s="36">
        <f t="shared" si="715"/>
        <v>0</v>
      </c>
      <c r="AD56" s="154">
        <f t="shared" si="578"/>
        <v>0</v>
      </c>
      <c r="AE56" s="39"/>
      <c r="AF56" s="36"/>
      <c r="AG56" s="154">
        <f t="shared" si="22"/>
        <v>0</v>
      </c>
      <c r="AH56" s="36">
        <f t="shared" si="23"/>
        <v>60000</v>
      </c>
      <c r="AI56" s="36">
        <f t="shared" si="23"/>
        <v>0</v>
      </c>
      <c r="AJ56" s="154">
        <f t="shared" si="24"/>
        <v>60000</v>
      </c>
      <c r="AK56" s="39"/>
      <c r="AL56" s="36"/>
      <c r="AM56" s="154">
        <f t="shared" si="25"/>
        <v>0</v>
      </c>
      <c r="AN56" s="36"/>
      <c r="AO56" s="36"/>
      <c r="AP56" s="154">
        <f t="shared" si="26"/>
        <v>0</v>
      </c>
      <c r="AQ56" s="39"/>
      <c r="AR56" s="36"/>
      <c r="AS56" s="154">
        <f t="shared" si="27"/>
        <v>0</v>
      </c>
      <c r="AT56" s="36"/>
      <c r="AU56" s="36"/>
      <c r="AV56" s="154">
        <f t="shared" si="28"/>
        <v>0</v>
      </c>
      <c r="AW56" s="36"/>
      <c r="AX56" s="36"/>
      <c r="AY56" s="154">
        <f t="shared" si="29"/>
        <v>0</v>
      </c>
      <c r="AZ56" s="36">
        <f t="shared" si="30"/>
        <v>0</v>
      </c>
      <c r="BA56" s="36">
        <f t="shared" si="31"/>
        <v>0</v>
      </c>
      <c r="BB56" s="154">
        <f t="shared" si="32"/>
        <v>0</v>
      </c>
      <c r="BC56" s="39"/>
      <c r="BD56" s="36"/>
      <c r="BE56" s="154">
        <f t="shared" si="33"/>
        <v>0</v>
      </c>
      <c r="BF56" s="36"/>
      <c r="BG56" s="36"/>
      <c r="BH56" s="154">
        <f t="shared" si="34"/>
        <v>0</v>
      </c>
      <c r="BI56" s="36"/>
      <c r="BJ56" s="36"/>
      <c r="BK56" s="154">
        <f t="shared" si="35"/>
        <v>0</v>
      </c>
      <c r="BL56" s="36"/>
      <c r="BM56" s="36"/>
      <c r="BN56" s="154">
        <f t="shared" si="36"/>
        <v>0</v>
      </c>
      <c r="BO56" s="36"/>
      <c r="BP56" s="36"/>
      <c r="BQ56" s="154">
        <f t="shared" si="37"/>
        <v>0</v>
      </c>
      <c r="BR56" s="36"/>
      <c r="BS56" s="36"/>
      <c r="BT56" s="154">
        <f t="shared" si="38"/>
        <v>0</v>
      </c>
      <c r="BU56" s="36"/>
      <c r="BV56" s="36"/>
      <c r="BW56" s="154">
        <f t="shared" si="39"/>
        <v>0</v>
      </c>
      <c r="BX56" s="36"/>
      <c r="BY56" s="36"/>
      <c r="BZ56" s="154">
        <f t="shared" si="40"/>
        <v>0</v>
      </c>
      <c r="CA56" s="37">
        <f t="shared" si="41"/>
        <v>0</v>
      </c>
      <c r="CB56" s="36">
        <f t="shared" si="42"/>
        <v>0</v>
      </c>
      <c r="CC56" s="154">
        <f t="shared" si="42"/>
        <v>0</v>
      </c>
      <c r="CD56" s="39"/>
      <c r="CE56" s="36"/>
      <c r="CF56" s="154">
        <f t="shared" si="43"/>
        <v>0</v>
      </c>
      <c r="CG56" s="36"/>
      <c r="CH56" s="36"/>
      <c r="CI56" s="154">
        <f t="shared" si="44"/>
        <v>0</v>
      </c>
      <c r="CJ56" s="36"/>
      <c r="CK56" s="36"/>
      <c r="CL56" s="154">
        <f t="shared" si="45"/>
        <v>0</v>
      </c>
      <c r="CM56" s="36"/>
      <c r="CN56" s="36"/>
      <c r="CO56" s="154">
        <f t="shared" si="46"/>
        <v>0</v>
      </c>
      <c r="CP56" s="37">
        <f t="shared" si="47"/>
        <v>0</v>
      </c>
      <c r="CQ56" s="36">
        <f t="shared" si="151"/>
        <v>0</v>
      </c>
      <c r="CR56" s="154">
        <f t="shared" si="48"/>
        <v>0</v>
      </c>
      <c r="CS56" s="39"/>
      <c r="CT56" s="36"/>
      <c r="CU56" s="154">
        <f t="shared" si="49"/>
        <v>0</v>
      </c>
      <c r="CV56" s="36"/>
      <c r="CW56" s="36"/>
      <c r="CX56" s="154">
        <f t="shared" si="50"/>
        <v>0</v>
      </c>
      <c r="CY56" s="36"/>
      <c r="CZ56" s="36"/>
      <c r="DA56" s="154">
        <f t="shared" si="51"/>
        <v>0</v>
      </c>
      <c r="DB56" s="36"/>
      <c r="DC56" s="36"/>
      <c r="DD56" s="154">
        <f t="shared" si="52"/>
        <v>0</v>
      </c>
      <c r="DE56" s="36"/>
      <c r="DF56" s="36"/>
      <c r="DG56" s="154">
        <f t="shared" si="53"/>
        <v>0</v>
      </c>
      <c r="DH56" s="37">
        <f t="shared" si="54"/>
        <v>0</v>
      </c>
      <c r="DI56" s="36">
        <f t="shared" si="55"/>
        <v>0</v>
      </c>
      <c r="DJ56" s="154">
        <f t="shared" si="55"/>
        <v>0</v>
      </c>
      <c r="DK56" s="39"/>
      <c r="DL56" s="36"/>
      <c r="DM56" s="154">
        <f t="shared" si="56"/>
        <v>0</v>
      </c>
      <c r="DN56" s="36"/>
      <c r="DO56" s="36"/>
      <c r="DP56" s="154">
        <f t="shared" si="57"/>
        <v>0</v>
      </c>
      <c r="DQ56" s="36"/>
      <c r="DR56" s="36"/>
      <c r="DS56" s="154">
        <f t="shared" si="58"/>
        <v>0</v>
      </c>
      <c r="DT56" s="36">
        <f t="shared" si="716"/>
        <v>0</v>
      </c>
      <c r="DU56" s="36">
        <f t="shared" si="717"/>
        <v>0</v>
      </c>
      <c r="DV56" s="154">
        <f t="shared" si="718"/>
        <v>0</v>
      </c>
      <c r="DW56" s="39"/>
      <c r="DX56" s="36"/>
      <c r="DY56" s="154">
        <f t="shared" si="60"/>
        <v>0</v>
      </c>
      <c r="DZ56" s="36"/>
      <c r="EA56" s="36"/>
      <c r="EB56" s="154">
        <f t="shared" si="61"/>
        <v>0</v>
      </c>
      <c r="EC56" s="36"/>
      <c r="ED56" s="36"/>
      <c r="EE56" s="154">
        <f t="shared" si="62"/>
        <v>0</v>
      </c>
      <c r="EF56" s="36"/>
      <c r="EG56" s="36"/>
      <c r="EH56" s="154">
        <f t="shared" si="63"/>
        <v>0</v>
      </c>
      <c r="EI56" s="36"/>
      <c r="EJ56" s="36"/>
      <c r="EK56" s="154">
        <f t="shared" si="64"/>
        <v>0</v>
      </c>
      <c r="EL56" s="37">
        <f t="shared" si="719"/>
        <v>0</v>
      </c>
      <c r="EM56" s="36">
        <f t="shared" si="720"/>
        <v>0</v>
      </c>
      <c r="EN56" s="154">
        <f t="shared" si="67"/>
        <v>0</v>
      </c>
      <c r="EO56" s="39"/>
      <c r="EP56" s="36"/>
      <c r="EQ56" s="154">
        <f t="shared" si="68"/>
        <v>0</v>
      </c>
      <c r="ER56" s="36"/>
      <c r="ES56" s="36"/>
      <c r="ET56" s="154">
        <f t="shared" si="69"/>
        <v>0</v>
      </c>
      <c r="EU56" s="36"/>
      <c r="EV56" s="36"/>
      <c r="EW56" s="154">
        <f t="shared" si="70"/>
        <v>0</v>
      </c>
      <c r="EX56" s="36"/>
      <c r="EY56" s="36"/>
      <c r="EZ56" s="154">
        <f t="shared" si="71"/>
        <v>0</v>
      </c>
      <c r="FA56" s="37">
        <f t="shared" si="721"/>
        <v>0</v>
      </c>
      <c r="FB56" s="36">
        <f t="shared" si="722"/>
        <v>0</v>
      </c>
      <c r="FC56" s="154">
        <f t="shared" si="74"/>
        <v>0</v>
      </c>
      <c r="FD56" s="39"/>
      <c r="FE56" s="36"/>
      <c r="FF56" s="154">
        <f t="shared" si="75"/>
        <v>0</v>
      </c>
      <c r="FG56" s="37">
        <f t="shared" si="723"/>
        <v>0</v>
      </c>
      <c r="FH56" s="36">
        <f t="shared" si="76"/>
        <v>0</v>
      </c>
      <c r="FI56" s="154">
        <f t="shared" si="77"/>
        <v>0</v>
      </c>
      <c r="FJ56" s="39"/>
      <c r="FK56" s="36"/>
      <c r="FL56" s="154">
        <f t="shared" si="78"/>
        <v>0</v>
      </c>
      <c r="FM56" s="37">
        <f t="shared" si="724"/>
        <v>0</v>
      </c>
      <c r="FN56" s="36">
        <f t="shared" si="725"/>
        <v>0</v>
      </c>
      <c r="FO56" s="36">
        <f t="shared" si="81"/>
        <v>0</v>
      </c>
      <c r="FP56" s="37">
        <f t="shared" si="726"/>
        <v>0</v>
      </c>
      <c r="FQ56" s="36">
        <f t="shared" si="727"/>
        <v>0</v>
      </c>
      <c r="FR56" s="154">
        <f t="shared" si="727"/>
        <v>0</v>
      </c>
      <c r="FS56" s="39"/>
      <c r="FT56" s="36"/>
      <c r="FU56" s="154">
        <f t="shared" si="82"/>
        <v>0</v>
      </c>
      <c r="FV56" s="36"/>
      <c r="FW56" s="36"/>
      <c r="FX56" s="154">
        <f t="shared" si="83"/>
        <v>0</v>
      </c>
      <c r="FY56" s="36"/>
      <c r="FZ56" s="36"/>
      <c r="GA56" s="154">
        <f t="shared" si="84"/>
        <v>0</v>
      </c>
      <c r="GB56" s="36"/>
      <c r="GC56" s="36"/>
      <c r="GD56" s="154">
        <f t="shared" si="85"/>
        <v>0</v>
      </c>
      <c r="GE56" s="36"/>
      <c r="GF56" s="36"/>
      <c r="GG56" s="154">
        <f t="shared" si="86"/>
        <v>0</v>
      </c>
      <c r="GH56" s="36">
        <f t="shared" si="87"/>
        <v>0</v>
      </c>
      <c r="GI56" s="36">
        <f t="shared" si="88"/>
        <v>0</v>
      </c>
      <c r="GJ56" s="154">
        <f t="shared" si="89"/>
        <v>0</v>
      </c>
      <c r="GK56" s="39"/>
      <c r="GL56" s="36"/>
      <c r="GM56" s="154">
        <f t="shared" si="90"/>
        <v>0</v>
      </c>
      <c r="GN56" s="37">
        <f t="shared" si="91"/>
        <v>0</v>
      </c>
      <c r="GO56" s="36">
        <f t="shared" si="92"/>
        <v>0</v>
      </c>
      <c r="GP56" s="154">
        <f t="shared" si="93"/>
        <v>0</v>
      </c>
      <c r="GQ56" s="39"/>
      <c r="GR56" s="36"/>
      <c r="GS56" s="154">
        <f t="shared" si="94"/>
        <v>0</v>
      </c>
      <c r="GT56" s="36"/>
      <c r="GU56" s="36"/>
      <c r="GV56" s="154">
        <f t="shared" si="95"/>
        <v>0</v>
      </c>
      <c r="GW56" s="37">
        <f t="shared" si="96"/>
        <v>0</v>
      </c>
      <c r="GX56" s="36">
        <f t="shared" si="97"/>
        <v>0</v>
      </c>
      <c r="GY56" s="154">
        <f t="shared" si="98"/>
        <v>0</v>
      </c>
      <c r="HA56" s="36"/>
      <c r="HB56" s="154">
        <f t="shared" si="99"/>
        <v>0</v>
      </c>
      <c r="HC56" s="36"/>
      <c r="HD56" s="36"/>
      <c r="HE56" s="154">
        <f t="shared" si="100"/>
        <v>0</v>
      </c>
      <c r="HF56" s="37">
        <f t="shared" si="101"/>
        <v>0</v>
      </c>
      <c r="HG56" s="36">
        <f t="shared" si="102"/>
        <v>0</v>
      </c>
      <c r="HH56" s="154">
        <f t="shared" si="103"/>
        <v>0</v>
      </c>
      <c r="HI56" s="39"/>
      <c r="HJ56" s="36"/>
      <c r="HK56" s="154">
        <f t="shared" si="104"/>
        <v>0</v>
      </c>
      <c r="HL56" s="36"/>
      <c r="HM56" s="36"/>
      <c r="HN56" s="154">
        <f t="shared" si="105"/>
        <v>0</v>
      </c>
      <c r="HO56" s="37">
        <f t="shared" si="106"/>
        <v>0</v>
      </c>
      <c r="HP56" s="36">
        <f t="shared" si="107"/>
        <v>0</v>
      </c>
      <c r="HQ56" s="154">
        <f t="shared" si="108"/>
        <v>0</v>
      </c>
      <c r="HR56" s="39"/>
      <c r="HS56" s="36"/>
      <c r="HT56" s="154">
        <f t="shared" si="109"/>
        <v>0</v>
      </c>
      <c r="HU56" s="37">
        <f t="shared" si="728"/>
        <v>0</v>
      </c>
      <c r="HV56" s="36">
        <f t="shared" si="729"/>
        <v>0</v>
      </c>
      <c r="HW56" s="36">
        <f t="shared" si="112"/>
        <v>0</v>
      </c>
      <c r="HX56" s="37">
        <f t="shared" si="730"/>
        <v>0</v>
      </c>
      <c r="HY56" s="36">
        <f t="shared" si="731"/>
        <v>0</v>
      </c>
      <c r="HZ56" s="154">
        <f t="shared" si="732"/>
        <v>0</v>
      </c>
      <c r="IB56" s="36"/>
      <c r="IC56" s="154">
        <f t="shared" si="114"/>
        <v>0</v>
      </c>
      <c r="ID56" s="36"/>
      <c r="IE56" s="36"/>
      <c r="IF56" s="154">
        <f t="shared" si="115"/>
        <v>0</v>
      </c>
      <c r="IG56" s="37"/>
      <c r="IH56" s="36"/>
      <c r="II56" s="154">
        <f t="shared" si="116"/>
        <v>0</v>
      </c>
      <c r="IJ56" s="37">
        <f t="shared" si="117"/>
        <v>0</v>
      </c>
      <c r="IK56" s="36">
        <f t="shared" si="118"/>
        <v>0</v>
      </c>
      <c r="IL56" s="154">
        <f t="shared" si="119"/>
        <v>0</v>
      </c>
      <c r="IN56" s="36"/>
      <c r="IO56" s="154">
        <f t="shared" si="120"/>
        <v>0</v>
      </c>
      <c r="IP56" s="37"/>
      <c r="IQ56" s="36"/>
      <c r="IR56" s="154">
        <f t="shared" si="121"/>
        <v>0</v>
      </c>
      <c r="IS56" s="37"/>
      <c r="IT56" s="36"/>
      <c r="IU56" s="154">
        <f t="shared" si="122"/>
        <v>0</v>
      </c>
      <c r="IV56" s="37"/>
      <c r="IW56" s="36"/>
      <c r="IX56" s="154">
        <f t="shared" si="123"/>
        <v>0</v>
      </c>
      <c r="IY56" s="36">
        <f t="shared" si="124"/>
        <v>0</v>
      </c>
      <c r="IZ56" s="36">
        <f t="shared" si="124"/>
        <v>0</v>
      </c>
      <c r="JA56" s="36">
        <f t="shared" si="125"/>
        <v>0</v>
      </c>
      <c r="JB56" s="37">
        <f t="shared" si="126"/>
        <v>0</v>
      </c>
      <c r="JC56" s="36">
        <f t="shared" si="127"/>
        <v>0</v>
      </c>
      <c r="JD56" s="154">
        <f t="shared" si="128"/>
        <v>0</v>
      </c>
      <c r="JE56" s="39"/>
      <c r="JF56" s="36"/>
      <c r="JG56" s="154">
        <f t="shared" si="129"/>
        <v>0</v>
      </c>
      <c r="JH56" s="36"/>
      <c r="JI56" s="36"/>
      <c r="JJ56" s="154">
        <f t="shared" si="130"/>
        <v>0</v>
      </c>
      <c r="JK56" s="36"/>
      <c r="JL56" s="36"/>
      <c r="JM56" s="154">
        <f t="shared" si="131"/>
        <v>0</v>
      </c>
      <c r="JN56" s="36"/>
      <c r="JO56" s="36"/>
      <c r="JP56" s="154">
        <f t="shared" si="132"/>
        <v>0</v>
      </c>
      <c r="JQ56" s="36"/>
      <c r="JR56" s="36"/>
      <c r="JS56" s="154">
        <f t="shared" si="133"/>
        <v>0</v>
      </c>
      <c r="JT56" s="37">
        <f t="shared" si="134"/>
        <v>0</v>
      </c>
      <c r="JU56" s="36">
        <f t="shared" si="135"/>
        <v>0</v>
      </c>
      <c r="JV56" s="154">
        <f t="shared" si="136"/>
        <v>0</v>
      </c>
      <c r="JW56" s="39"/>
      <c r="JX56" s="36"/>
      <c r="JY56" s="154">
        <f t="shared" si="137"/>
        <v>0</v>
      </c>
      <c r="JZ56" s="36"/>
      <c r="KA56" s="36"/>
      <c r="KB56" s="154">
        <f t="shared" si="138"/>
        <v>0</v>
      </c>
      <c r="KC56" s="37">
        <f t="shared" si="733"/>
        <v>0</v>
      </c>
      <c r="KD56" s="36">
        <f t="shared" si="734"/>
        <v>0</v>
      </c>
      <c r="KE56" s="36">
        <f t="shared" si="735"/>
        <v>0</v>
      </c>
      <c r="KF56" s="37">
        <f t="shared" si="736"/>
        <v>0</v>
      </c>
      <c r="KG56" s="36">
        <f t="shared" si="737"/>
        <v>0</v>
      </c>
      <c r="KH56" s="154">
        <f t="shared" si="737"/>
        <v>0</v>
      </c>
      <c r="KI56" s="39"/>
      <c r="KJ56" s="36"/>
      <c r="KK56" s="154">
        <f t="shared" si="140"/>
        <v>0</v>
      </c>
      <c r="KL56" s="113"/>
      <c r="KM56" s="36"/>
      <c r="KN56" s="154">
        <f t="shared" si="141"/>
        <v>0</v>
      </c>
      <c r="KO56" s="113"/>
      <c r="KP56" s="36"/>
      <c r="KQ56" s="154">
        <f t="shared" si="142"/>
        <v>0</v>
      </c>
      <c r="KR56" s="113">
        <f t="shared" si="143"/>
        <v>0</v>
      </c>
      <c r="KS56" s="36">
        <f t="shared" si="144"/>
        <v>0</v>
      </c>
      <c r="KT56" s="36">
        <f t="shared" si="145"/>
        <v>0</v>
      </c>
      <c r="KU56" s="113"/>
      <c r="KV56" s="36"/>
      <c r="KW56" s="154">
        <f t="shared" si="146"/>
        <v>0</v>
      </c>
      <c r="KX56" s="113"/>
      <c r="KY56" s="36"/>
      <c r="KZ56" s="154">
        <f t="shared" si="147"/>
        <v>0</v>
      </c>
      <c r="LA56" s="113">
        <f t="shared" si="148"/>
        <v>0</v>
      </c>
      <c r="LB56" s="36">
        <f t="shared" si="149"/>
        <v>0</v>
      </c>
      <c r="LC56" s="154">
        <f t="shared" si="150"/>
        <v>0</v>
      </c>
      <c r="LD56" s="113">
        <f t="shared" si="738"/>
        <v>0</v>
      </c>
      <c r="LE56" s="36">
        <f t="shared" si="739"/>
        <v>0</v>
      </c>
      <c r="LF56" s="36">
        <f t="shared" si="740"/>
        <v>0</v>
      </c>
      <c r="LG56" s="37">
        <f t="shared" si="741"/>
        <v>0</v>
      </c>
      <c r="LH56" s="36">
        <f t="shared" si="742"/>
        <v>0</v>
      </c>
      <c r="LI56" s="36">
        <f t="shared" si="743"/>
        <v>0</v>
      </c>
      <c r="LJ56" s="37">
        <f t="shared" si="744"/>
        <v>60000</v>
      </c>
      <c r="LK56" s="36">
        <f t="shared" si="745"/>
        <v>0</v>
      </c>
      <c r="LL56" s="154">
        <f t="shared" si="746"/>
        <v>60000</v>
      </c>
    </row>
    <row r="57" spans="1:324" s="40" customFormat="1" x14ac:dyDescent="0.25">
      <c r="A57" s="33">
        <v>47</v>
      </c>
      <c r="B57" s="34" t="s">
        <v>217</v>
      </c>
      <c r="C57" s="75" t="s">
        <v>265</v>
      </c>
      <c r="D57" s="36"/>
      <c r="E57" s="36"/>
      <c r="F57" s="154">
        <f t="shared" si="14"/>
        <v>0</v>
      </c>
      <c r="G57" s="39"/>
      <c r="H57" s="36"/>
      <c r="I57" s="154">
        <f t="shared" si="15"/>
        <v>0</v>
      </c>
      <c r="J57" s="36"/>
      <c r="K57" s="36"/>
      <c r="L57" s="154">
        <f t="shared" si="16"/>
        <v>0</v>
      </c>
      <c r="M57" s="36"/>
      <c r="N57" s="36"/>
      <c r="O57" s="154">
        <f t="shared" si="17"/>
        <v>0</v>
      </c>
      <c r="P57" s="36"/>
      <c r="Q57" s="36"/>
      <c r="R57" s="154">
        <f t="shared" si="18"/>
        <v>0</v>
      </c>
      <c r="S57" s="36"/>
      <c r="T57" s="36"/>
      <c r="U57" s="154">
        <f t="shared" si="19"/>
        <v>0</v>
      </c>
      <c r="V57" s="36"/>
      <c r="W57" s="36"/>
      <c r="X57" s="154">
        <f t="shared" si="20"/>
        <v>0</v>
      </c>
      <c r="Y57" s="36"/>
      <c r="Z57" s="36"/>
      <c r="AA57" s="154">
        <f t="shared" si="21"/>
        <v>0</v>
      </c>
      <c r="AB57" s="36">
        <f t="shared" si="715"/>
        <v>0</v>
      </c>
      <c r="AC57" s="36">
        <f t="shared" si="715"/>
        <v>0</v>
      </c>
      <c r="AD57" s="154">
        <f t="shared" si="578"/>
        <v>0</v>
      </c>
      <c r="AE57" s="39"/>
      <c r="AF57" s="36"/>
      <c r="AG57" s="154">
        <f t="shared" si="22"/>
        <v>0</v>
      </c>
      <c r="AH57" s="36">
        <f t="shared" si="23"/>
        <v>0</v>
      </c>
      <c r="AI57" s="36">
        <f t="shared" si="23"/>
        <v>0</v>
      </c>
      <c r="AJ57" s="154">
        <f t="shared" si="24"/>
        <v>0</v>
      </c>
      <c r="AK57" s="39"/>
      <c r="AL57" s="36"/>
      <c r="AM57" s="154">
        <f t="shared" si="25"/>
        <v>0</v>
      </c>
      <c r="AN57" s="36"/>
      <c r="AO57" s="36"/>
      <c r="AP57" s="154">
        <f t="shared" si="26"/>
        <v>0</v>
      </c>
      <c r="AQ57" s="39"/>
      <c r="AR57" s="36"/>
      <c r="AS57" s="154">
        <f t="shared" si="27"/>
        <v>0</v>
      </c>
      <c r="AT57" s="36"/>
      <c r="AU57" s="36"/>
      <c r="AV57" s="154">
        <f t="shared" si="28"/>
        <v>0</v>
      </c>
      <c r="AW57" s="36"/>
      <c r="AX57" s="36"/>
      <c r="AY57" s="154">
        <f t="shared" si="29"/>
        <v>0</v>
      </c>
      <c r="AZ57" s="36">
        <f t="shared" si="30"/>
        <v>0</v>
      </c>
      <c r="BA57" s="36">
        <f t="shared" si="31"/>
        <v>0</v>
      </c>
      <c r="BB57" s="154">
        <f t="shared" si="32"/>
        <v>0</v>
      </c>
      <c r="BC57" s="39"/>
      <c r="BD57" s="36"/>
      <c r="BE57" s="154">
        <f t="shared" si="33"/>
        <v>0</v>
      </c>
      <c r="BF57" s="36"/>
      <c r="BG57" s="36"/>
      <c r="BH57" s="154">
        <f t="shared" si="34"/>
        <v>0</v>
      </c>
      <c r="BI57" s="36"/>
      <c r="BJ57" s="36"/>
      <c r="BK57" s="154">
        <f t="shared" si="35"/>
        <v>0</v>
      </c>
      <c r="BL57" s="36"/>
      <c r="BM57" s="36"/>
      <c r="BN57" s="154">
        <f t="shared" si="36"/>
        <v>0</v>
      </c>
      <c r="BO57" s="36"/>
      <c r="BP57" s="36"/>
      <c r="BQ57" s="154">
        <f t="shared" si="37"/>
        <v>0</v>
      </c>
      <c r="BR57" s="36"/>
      <c r="BS57" s="36"/>
      <c r="BT57" s="154">
        <f t="shared" si="38"/>
        <v>0</v>
      </c>
      <c r="BU57" s="36"/>
      <c r="BV57" s="36"/>
      <c r="BW57" s="154">
        <f t="shared" si="39"/>
        <v>0</v>
      </c>
      <c r="BX57" s="36"/>
      <c r="BY57" s="36"/>
      <c r="BZ57" s="154">
        <f t="shared" si="40"/>
        <v>0</v>
      </c>
      <c r="CA57" s="37">
        <f t="shared" si="41"/>
        <v>0</v>
      </c>
      <c r="CB57" s="36">
        <f t="shared" si="42"/>
        <v>0</v>
      </c>
      <c r="CC57" s="154">
        <f t="shared" si="42"/>
        <v>0</v>
      </c>
      <c r="CD57" s="39"/>
      <c r="CE57" s="36"/>
      <c r="CF57" s="154">
        <f t="shared" si="43"/>
        <v>0</v>
      </c>
      <c r="CG57" s="36"/>
      <c r="CH57" s="36"/>
      <c r="CI57" s="154">
        <f t="shared" si="44"/>
        <v>0</v>
      </c>
      <c r="CJ57" s="36"/>
      <c r="CK57" s="36"/>
      <c r="CL57" s="154">
        <f t="shared" si="45"/>
        <v>0</v>
      </c>
      <c r="CM57" s="36"/>
      <c r="CN57" s="36"/>
      <c r="CO57" s="154">
        <f t="shared" si="46"/>
        <v>0</v>
      </c>
      <c r="CP57" s="37">
        <f t="shared" si="47"/>
        <v>0</v>
      </c>
      <c r="CQ57" s="36">
        <f t="shared" si="151"/>
        <v>0</v>
      </c>
      <c r="CR57" s="154">
        <f t="shared" si="48"/>
        <v>0</v>
      </c>
      <c r="CS57" s="39"/>
      <c r="CT57" s="36"/>
      <c r="CU57" s="154">
        <f t="shared" si="49"/>
        <v>0</v>
      </c>
      <c r="CV57" s="36"/>
      <c r="CW57" s="36"/>
      <c r="CX57" s="154">
        <f t="shared" si="50"/>
        <v>0</v>
      </c>
      <c r="CY57" s="36"/>
      <c r="CZ57" s="36"/>
      <c r="DA57" s="154">
        <f t="shared" si="51"/>
        <v>0</v>
      </c>
      <c r="DB57" s="36"/>
      <c r="DC57" s="36"/>
      <c r="DD57" s="154">
        <f t="shared" si="52"/>
        <v>0</v>
      </c>
      <c r="DE57" s="36"/>
      <c r="DF57" s="36"/>
      <c r="DG57" s="154">
        <f t="shared" si="53"/>
        <v>0</v>
      </c>
      <c r="DH57" s="37">
        <f t="shared" si="54"/>
        <v>0</v>
      </c>
      <c r="DI57" s="36">
        <f t="shared" si="55"/>
        <v>0</v>
      </c>
      <c r="DJ57" s="154">
        <f t="shared" si="55"/>
        <v>0</v>
      </c>
      <c r="DK57" s="39"/>
      <c r="DL57" s="36"/>
      <c r="DM57" s="154">
        <f t="shared" si="56"/>
        <v>0</v>
      </c>
      <c r="DN57" s="36"/>
      <c r="DO57" s="36"/>
      <c r="DP57" s="154">
        <f t="shared" si="57"/>
        <v>0</v>
      </c>
      <c r="DQ57" s="36"/>
      <c r="DR57" s="36"/>
      <c r="DS57" s="154">
        <f t="shared" si="58"/>
        <v>0</v>
      </c>
      <c r="DT57" s="36">
        <f t="shared" si="716"/>
        <v>0</v>
      </c>
      <c r="DU57" s="36">
        <f t="shared" si="717"/>
        <v>0</v>
      </c>
      <c r="DV57" s="154">
        <f t="shared" si="718"/>
        <v>0</v>
      </c>
      <c r="DW57" s="39"/>
      <c r="DX57" s="36"/>
      <c r="DY57" s="154">
        <f t="shared" si="60"/>
        <v>0</v>
      </c>
      <c r="DZ57" s="36"/>
      <c r="EA57" s="36"/>
      <c r="EB57" s="154">
        <f t="shared" si="61"/>
        <v>0</v>
      </c>
      <c r="EC57" s="36"/>
      <c r="ED57" s="36"/>
      <c r="EE57" s="154">
        <f t="shared" si="62"/>
        <v>0</v>
      </c>
      <c r="EF57" s="36"/>
      <c r="EG57" s="36"/>
      <c r="EH57" s="154">
        <f t="shared" si="63"/>
        <v>0</v>
      </c>
      <c r="EI57" s="36"/>
      <c r="EJ57" s="36"/>
      <c r="EK57" s="154">
        <f t="shared" si="64"/>
        <v>0</v>
      </c>
      <c r="EL57" s="37">
        <f t="shared" si="719"/>
        <v>0</v>
      </c>
      <c r="EM57" s="36">
        <f t="shared" si="720"/>
        <v>0</v>
      </c>
      <c r="EN57" s="154">
        <f t="shared" si="67"/>
        <v>0</v>
      </c>
      <c r="EO57" s="39"/>
      <c r="EP57" s="36"/>
      <c r="EQ57" s="154">
        <f t="shared" si="68"/>
        <v>0</v>
      </c>
      <c r="ER57" s="36"/>
      <c r="ES57" s="36"/>
      <c r="ET57" s="154">
        <f t="shared" si="69"/>
        <v>0</v>
      </c>
      <c r="EU57" s="36"/>
      <c r="EV57" s="36"/>
      <c r="EW57" s="154">
        <f t="shared" si="70"/>
        <v>0</v>
      </c>
      <c r="EX57" s="36"/>
      <c r="EY57" s="36"/>
      <c r="EZ57" s="154">
        <f t="shared" si="71"/>
        <v>0</v>
      </c>
      <c r="FA57" s="37">
        <f t="shared" si="721"/>
        <v>0</v>
      </c>
      <c r="FB57" s="36">
        <f t="shared" si="722"/>
        <v>0</v>
      </c>
      <c r="FC57" s="154">
        <f t="shared" si="74"/>
        <v>0</v>
      </c>
      <c r="FD57" s="39"/>
      <c r="FE57" s="36"/>
      <c r="FF57" s="154">
        <f t="shared" si="75"/>
        <v>0</v>
      </c>
      <c r="FG57" s="37">
        <f t="shared" si="723"/>
        <v>0</v>
      </c>
      <c r="FH57" s="36">
        <f t="shared" si="76"/>
        <v>0</v>
      </c>
      <c r="FI57" s="154">
        <f t="shared" si="77"/>
        <v>0</v>
      </c>
      <c r="FJ57" s="39"/>
      <c r="FK57" s="36"/>
      <c r="FL57" s="154">
        <f t="shared" si="78"/>
        <v>0</v>
      </c>
      <c r="FM57" s="37">
        <f t="shared" si="724"/>
        <v>0</v>
      </c>
      <c r="FN57" s="36">
        <f t="shared" si="725"/>
        <v>0</v>
      </c>
      <c r="FO57" s="36">
        <f t="shared" si="81"/>
        <v>0</v>
      </c>
      <c r="FP57" s="37">
        <f t="shared" si="726"/>
        <v>0</v>
      </c>
      <c r="FQ57" s="36">
        <f t="shared" si="727"/>
        <v>0</v>
      </c>
      <c r="FR57" s="154">
        <f t="shared" si="727"/>
        <v>0</v>
      </c>
      <c r="FS57" s="39"/>
      <c r="FT57" s="36"/>
      <c r="FU57" s="154">
        <f t="shared" si="82"/>
        <v>0</v>
      </c>
      <c r="FV57" s="36"/>
      <c r="FW57" s="36"/>
      <c r="FX57" s="154">
        <f t="shared" si="83"/>
        <v>0</v>
      </c>
      <c r="FY57" s="36"/>
      <c r="FZ57" s="36"/>
      <c r="GA57" s="154">
        <f t="shared" si="84"/>
        <v>0</v>
      </c>
      <c r="GB57" s="36"/>
      <c r="GC57" s="36"/>
      <c r="GD57" s="154">
        <f t="shared" si="85"/>
        <v>0</v>
      </c>
      <c r="GE57" s="36"/>
      <c r="GF57" s="36"/>
      <c r="GG57" s="154">
        <f t="shared" si="86"/>
        <v>0</v>
      </c>
      <c r="GH57" s="36">
        <f t="shared" si="87"/>
        <v>0</v>
      </c>
      <c r="GI57" s="36">
        <f t="shared" si="88"/>
        <v>0</v>
      </c>
      <c r="GJ57" s="154">
        <f t="shared" si="89"/>
        <v>0</v>
      </c>
      <c r="GK57" s="39"/>
      <c r="GL57" s="36"/>
      <c r="GM57" s="154">
        <f t="shared" si="90"/>
        <v>0</v>
      </c>
      <c r="GN57" s="37">
        <f t="shared" si="91"/>
        <v>0</v>
      </c>
      <c r="GO57" s="36">
        <f t="shared" si="92"/>
        <v>0</v>
      </c>
      <c r="GP57" s="154">
        <f t="shared" si="93"/>
        <v>0</v>
      </c>
      <c r="GQ57" s="39"/>
      <c r="GR57" s="36"/>
      <c r="GS57" s="154">
        <f t="shared" si="94"/>
        <v>0</v>
      </c>
      <c r="GT57" s="36"/>
      <c r="GU57" s="36"/>
      <c r="GV57" s="154">
        <f t="shared" si="95"/>
        <v>0</v>
      </c>
      <c r="GW57" s="37">
        <f t="shared" si="96"/>
        <v>0</v>
      </c>
      <c r="GX57" s="36">
        <f t="shared" si="97"/>
        <v>0</v>
      </c>
      <c r="GY57" s="154">
        <f t="shared" si="98"/>
        <v>0</v>
      </c>
      <c r="HA57" s="36"/>
      <c r="HB57" s="154">
        <f t="shared" si="99"/>
        <v>0</v>
      </c>
      <c r="HC57" s="36"/>
      <c r="HD57" s="36"/>
      <c r="HE57" s="154">
        <f t="shared" si="100"/>
        <v>0</v>
      </c>
      <c r="HF57" s="37">
        <f t="shared" si="101"/>
        <v>0</v>
      </c>
      <c r="HG57" s="36">
        <f t="shared" si="102"/>
        <v>0</v>
      </c>
      <c r="HH57" s="154">
        <f t="shared" si="103"/>
        <v>0</v>
      </c>
      <c r="HI57" s="39"/>
      <c r="HJ57" s="36"/>
      <c r="HK57" s="154">
        <f t="shared" si="104"/>
        <v>0</v>
      </c>
      <c r="HL57" s="36"/>
      <c r="HM57" s="36"/>
      <c r="HN57" s="154">
        <f t="shared" si="105"/>
        <v>0</v>
      </c>
      <c r="HO57" s="37">
        <f t="shared" si="106"/>
        <v>0</v>
      </c>
      <c r="HP57" s="36">
        <f t="shared" si="107"/>
        <v>0</v>
      </c>
      <c r="HQ57" s="154">
        <f t="shared" si="108"/>
        <v>0</v>
      </c>
      <c r="HR57" s="39"/>
      <c r="HS57" s="36"/>
      <c r="HT57" s="154">
        <f t="shared" si="109"/>
        <v>0</v>
      </c>
      <c r="HU57" s="37">
        <f t="shared" si="728"/>
        <v>0</v>
      </c>
      <c r="HV57" s="36">
        <f t="shared" si="729"/>
        <v>0</v>
      </c>
      <c r="HW57" s="36">
        <f t="shared" si="112"/>
        <v>0</v>
      </c>
      <c r="HX57" s="37">
        <f t="shared" si="730"/>
        <v>0</v>
      </c>
      <c r="HY57" s="36">
        <f t="shared" si="731"/>
        <v>0</v>
      </c>
      <c r="HZ57" s="154">
        <f t="shared" si="732"/>
        <v>0</v>
      </c>
      <c r="IB57" s="36"/>
      <c r="IC57" s="154">
        <f t="shared" si="114"/>
        <v>0</v>
      </c>
      <c r="ID57" s="36"/>
      <c r="IE57" s="36"/>
      <c r="IF57" s="154">
        <f t="shared" si="115"/>
        <v>0</v>
      </c>
      <c r="IG57" s="37"/>
      <c r="IH57" s="36"/>
      <c r="II57" s="154">
        <f t="shared" si="116"/>
        <v>0</v>
      </c>
      <c r="IJ57" s="37">
        <f t="shared" si="117"/>
        <v>0</v>
      </c>
      <c r="IK57" s="36">
        <f t="shared" si="118"/>
        <v>0</v>
      </c>
      <c r="IL57" s="154">
        <f t="shared" si="119"/>
        <v>0</v>
      </c>
      <c r="IN57" s="36"/>
      <c r="IO57" s="154">
        <f t="shared" si="120"/>
        <v>0</v>
      </c>
      <c r="IP57" s="37"/>
      <c r="IQ57" s="36"/>
      <c r="IR57" s="154">
        <f t="shared" si="121"/>
        <v>0</v>
      </c>
      <c r="IS57" s="37"/>
      <c r="IT57" s="36"/>
      <c r="IU57" s="154">
        <f t="shared" si="122"/>
        <v>0</v>
      </c>
      <c r="IV57" s="37"/>
      <c r="IW57" s="36"/>
      <c r="IX57" s="154">
        <f t="shared" si="123"/>
        <v>0</v>
      </c>
      <c r="IY57" s="36">
        <f t="shared" si="124"/>
        <v>0</v>
      </c>
      <c r="IZ57" s="36">
        <f t="shared" si="124"/>
        <v>0</v>
      </c>
      <c r="JA57" s="36">
        <f t="shared" si="125"/>
        <v>0</v>
      </c>
      <c r="JB57" s="37">
        <f t="shared" si="126"/>
        <v>0</v>
      </c>
      <c r="JC57" s="36">
        <f t="shared" si="127"/>
        <v>0</v>
      </c>
      <c r="JD57" s="154">
        <f t="shared" si="128"/>
        <v>0</v>
      </c>
      <c r="JE57" s="39"/>
      <c r="JF57" s="36"/>
      <c r="JG57" s="154">
        <f t="shared" si="129"/>
        <v>0</v>
      </c>
      <c r="JH57" s="36"/>
      <c r="JI57" s="36"/>
      <c r="JJ57" s="154">
        <f t="shared" si="130"/>
        <v>0</v>
      </c>
      <c r="JK57" s="36"/>
      <c r="JL57" s="36"/>
      <c r="JM57" s="154">
        <f t="shared" si="131"/>
        <v>0</v>
      </c>
      <c r="JN57" s="36"/>
      <c r="JO57" s="36"/>
      <c r="JP57" s="154">
        <f t="shared" si="132"/>
        <v>0</v>
      </c>
      <c r="JQ57" s="36"/>
      <c r="JR57" s="36"/>
      <c r="JS57" s="154">
        <f t="shared" si="133"/>
        <v>0</v>
      </c>
      <c r="JT57" s="37">
        <f t="shared" si="134"/>
        <v>0</v>
      </c>
      <c r="JU57" s="36">
        <f t="shared" si="135"/>
        <v>0</v>
      </c>
      <c r="JV57" s="154">
        <f t="shared" si="136"/>
        <v>0</v>
      </c>
      <c r="JW57" s="39"/>
      <c r="JX57" s="36"/>
      <c r="JY57" s="154">
        <f t="shared" si="137"/>
        <v>0</v>
      </c>
      <c r="JZ57" s="36"/>
      <c r="KA57" s="36"/>
      <c r="KB57" s="154">
        <f t="shared" si="138"/>
        <v>0</v>
      </c>
      <c r="KC57" s="37">
        <f t="shared" si="733"/>
        <v>0</v>
      </c>
      <c r="KD57" s="36">
        <f t="shared" si="734"/>
        <v>0</v>
      </c>
      <c r="KE57" s="36">
        <f t="shared" si="735"/>
        <v>0</v>
      </c>
      <c r="KF57" s="37">
        <f t="shared" si="736"/>
        <v>0</v>
      </c>
      <c r="KG57" s="36">
        <f t="shared" si="737"/>
        <v>0</v>
      </c>
      <c r="KH57" s="154">
        <f t="shared" si="737"/>
        <v>0</v>
      </c>
      <c r="KI57" s="39"/>
      <c r="KJ57" s="36"/>
      <c r="KK57" s="154">
        <f t="shared" si="140"/>
        <v>0</v>
      </c>
      <c r="KL57" s="113"/>
      <c r="KM57" s="36"/>
      <c r="KN57" s="154">
        <f t="shared" si="141"/>
        <v>0</v>
      </c>
      <c r="KO57" s="113"/>
      <c r="KP57" s="36"/>
      <c r="KQ57" s="154">
        <f t="shared" si="142"/>
        <v>0</v>
      </c>
      <c r="KR57" s="113">
        <f t="shared" si="143"/>
        <v>0</v>
      </c>
      <c r="KS57" s="36">
        <f t="shared" si="144"/>
        <v>0</v>
      </c>
      <c r="KT57" s="36">
        <f t="shared" si="145"/>
        <v>0</v>
      </c>
      <c r="KU57" s="113"/>
      <c r="KV57" s="36"/>
      <c r="KW57" s="154">
        <f t="shared" si="146"/>
        <v>0</v>
      </c>
      <c r="KX57" s="113"/>
      <c r="KY57" s="36"/>
      <c r="KZ57" s="154">
        <f t="shared" si="147"/>
        <v>0</v>
      </c>
      <c r="LA57" s="113">
        <f t="shared" si="148"/>
        <v>0</v>
      </c>
      <c r="LB57" s="36">
        <f t="shared" si="149"/>
        <v>0</v>
      </c>
      <c r="LC57" s="154">
        <f t="shared" si="150"/>
        <v>0</v>
      </c>
      <c r="LD57" s="113">
        <f t="shared" si="738"/>
        <v>0</v>
      </c>
      <c r="LE57" s="36">
        <f t="shared" si="739"/>
        <v>0</v>
      </c>
      <c r="LF57" s="36">
        <f t="shared" si="740"/>
        <v>0</v>
      </c>
      <c r="LG57" s="37">
        <f t="shared" si="741"/>
        <v>0</v>
      </c>
      <c r="LH57" s="36">
        <f t="shared" si="742"/>
        <v>0</v>
      </c>
      <c r="LI57" s="36">
        <f t="shared" si="743"/>
        <v>0</v>
      </c>
      <c r="LJ57" s="37">
        <f t="shared" si="744"/>
        <v>0</v>
      </c>
      <c r="LK57" s="36">
        <f t="shared" si="745"/>
        <v>0</v>
      </c>
      <c r="LL57" s="154">
        <f t="shared" si="746"/>
        <v>0</v>
      </c>
    </row>
    <row r="58" spans="1:324" s="74" customFormat="1" x14ac:dyDescent="0.25">
      <c r="A58" s="26">
        <v>48</v>
      </c>
      <c r="B58" s="42" t="s">
        <v>309</v>
      </c>
      <c r="C58" s="76" t="s">
        <v>310</v>
      </c>
      <c r="D58" s="44"/>
      <c r="E58" s="44"/>
      <c r="F58" s="155">
        <f t="shared" si="14"/>
        <v>0</v>
      </c>
      <c r="G58" s="47"/>
      <c r="H58" s="44"/>
      <c r="I58" s="155">
        <f t="shared" si="15"/>
        <v>0</v>
      </c>
      <c r="J58" s="44"/>
      <c r="K58" s="44"/>
      <c r="L58" s="155">
        <f t="shared" si="16"/>
        <v>0</v>
      </c>
      <c r="M58" s="44"/>
      <c r="N58" s="44"/>
      <c r="O58" s="155">
        <f t="shared" si="17"/>
        <v>0</v>
      </c>
      <c r="P58" s="44"/>
      <c r="Q58" s="44"/>
      <c r="R58" s="155">
        <f t="shared" si="18"/>
        <v>0</v>
      </c>
      <c r="S58" s="44"/>
      <c r="T58" s="44"/>
      <c r="U58" s="155">
        <f t="shared" si="19"/>
        <v>0</v>
      </c>
      <c r="V58" s="44"/>
      <c r="W58" s="44"/>
      <c r="X58" s="155">
        <f t="shared" si="20"/>
        <v>0</v>
      </c>
      <c r="Y58" s="44"/>
      <c r="Z58" s="44"/>
      <c r="AA58" s="155">
        <f t="shared" si="21"/>
        <v>0</v>
      </c>
      <c r="AB58" s="36">
        <f t="shared" si="715"/>
        <v>0</v>
      </c>
      <c r="AC58" s="44">
        <f t="shared" si="715"/>
        <v>0</v>
      </c>
      <c r="AD58" s="155">
        <f t="shared" si="578"/>
        <v>0</v>
      </c>
      <c r="AE58" s="47"/>
      <c r="AF58" s="44"/>
      <c r="AG58" s="155">
        <f t="shared" si="22"/>
        <v>0</v>
      </c>
      <c r="AH58" s="36">
        <f t="shared" ref="AH58" si="747">SUM(D58,AB58,AE58)</f>
        <v>0</v>
      </c>
      <c r="AI58" s="36">
        <f t="shared" ref="AI58" si="748">SUM(E58,AC58,AF58)</f>
        <v>0</v>
      </c>
      <c r="AJ58" s="154">
        <f t="shared" si="24"/>
        <v>0</v>
      </c>
      <c r="AK58" s="47"/>
      <c r="AL58" s="44"/>
      <c r="AM58" s="155">
        <f t="shared" si="25"/>
        <v>0</v>
      </c>
      <c r="AN58" s="44"/>
      <c r="AO58" s="44"/>
      <c r="AP58" s="155">
        <f t="shared" si="26"/>
        <v>0</v>
      </c>
      <c r="AQ58" s="47"/>
      <c r="AR58" s="44"/>
      <c r="AS58" s="155">
        <f t="shared" si="27"/>
        <v>0</v>
      </c>
      <c r="AT58" s="44"/>
      <c r="AU58" s="44"/>
      <c r="AV58" s="155">
        <f t="shared" si="28"/>
        <v>0</v>
      </c>
      <c r="AW58" s="44"/>
      <c r="AX58" s="44"/>
      <c r="AY58" s="155">
        <f t="shared" si="29"/>
        <v>0</v>
      </c>
      <c r="AZ58" s="44">
        <f t="shared" si="30"/>
        <v>0</v>
      </c>
      <c r="BA58" s="44">
        <f t="shared" si="31"/>
        <v>0</v>
      </c>
      <c r="BB58" s="155">
        <f t="shared" si="32"/>
        <v>0</v>
      </c>
      <c r="BC58" s="47"/>
      <c r="BD58" s="44"/>
      <c r="BE58" s="155">
        <f t="shared" si="33"/>
        <v>0</v>
      </c>
      <c r="BF58" s="44"/>
      <c r="BG58" s="44"/>
      <c r="BH58" s="155">
        <f t="shared" si="34"/>
        <v>0</v>
      </c>
      <c r="BI58" s="44"/>
      <c r="BJ58" s="44"/>
      <c r="BK58" s="155">
        <f t="shared" si="35"/>
        <v>0</v>
      </c>
      <c r="BL58" s="44"/>
      <c r="BM58" s="44"/>
      <c r="BN58" s="155">
        <f t="shared" si="36"/>
        <v>0</v>
      </c>
      <c r="BO58" s="44"/>
      <c r="BP58" s="44"/>
      <c r="BQ58" s="155">
        <f t="shared" si="37"/>
        <v>0</v>
      </c>
      <c r="BR58" s="44"/>
      <c r="BS58" s="44"/>
      <c r="BT58" s="155">
        <f t="shared" si="38"/>
        <v>0</v>
      </c>
      <c r="BU58" s="44"/>
      <c r="BV58" s="44"/>
      <c r="BW58" s="155">
        <f t="shared" si="39"/>
        <v>0</v>
      </c>
      <c r="BX58" s="44"/>
      <c r="BY58" s="44"/>
      <c r="BZ58" s="155">
        <f t="shared" si="40"/>
        <v>0</v>
      </c>
      <c r="CA58" s="37">
        <f t="shared" si="41"/>
        <v>0</v>
      </c>
      <c r="CB58" s="36">
        <f t="shared" si="42"/>
        <v>0</v>
      </c>
      <c r="CC58" s="154">
        <f t="shared" si="42"/>
        <v>0</v>
      </c>
      <c r="CD58" s="47"/>
      <c r="CE58" s="44"/>
      <c r="CF58" s="155">
        <f t="shared" si="43"/>
        <v>0</v>
      </c>
      <c r="CG58" s="44"/>
      <c r="CH58" s="44"/>
      <c r="CI58" s="155">
        <f t="shared" si="44"/>
        <v>0</v>
      </c>
      <c r="CJ58" s="44"/>
      <c r="CK58" s="44"/>
      <c r="CL58" s="155">
        <f t="shared" si="45"/>
        <v>0</v>
      </c>
      <c r="CM58" s="44"/>
      <c r="CN58" s="44"/>
      <c r="CO58" s="155">
        <f t="shared" si="46"/>
        <v>0</v>
      </c>
      <c r="CP58" s="37">
        <f t="shared" si="47"/>
        <v>0</v>
      </c>
      <c r="CQ58" s="36">
        <f t="shared" si="151"/>
        <v>0</v>
      </c>
      <c r="CR58" s="154">
        <f t="shared" si="48"/>
        <v>0</v>
      </c>
      <c r="CS58" s="47"/>
      <c r="CT58" s="44"/>
      <c r="CU58" s="155">
        <f t="shared" si="49"/>
        <v>0</v>
      </c>
      <c r="CV58" s="44"/>
      <c r="CW58" s="44"/>
      <c r="CX58" s="155">
        <f t="shared" si="50"/>
        <v>0</v>
      </c>
      <c r="CY58" s="44"/>
      <c r="CZ58" s="44"/>
      <c r="DA58" s="155">
        <f t="shared" si="51"/>
        <v>0</v>
      </c>
      <c r="DB58" s="44"/>
      <c r="DC58" s="44"/>
      <c r="DD58" s="155">
        <f t="shared" si="52"/>
        <v>0</v>
      </c>
      <c r="DE58" s="44"/>
      <c r="DF58" s="44"/>
      <c r="DG58" s="155">
        <f t="shared" si="53"/>
        <v>0</v>
      </c>
      <c r="DH58" s="37">
        <f t="shared" si="54"/>
        <v>0</v>
      </c>
      <c r="DI58" s="36">
        <f t="shared" si="55"/>
        <v>0</v>
      </c>
      <c r="DJ58" s="154">
        <f t="shared" si="55"/>
        <v>0</v>
      </c>
      <c r="DK58" s="47"/>
      <c r="DL58" s="44"/>
      <c r="DM58" s="155">
        <f t="shared" si="56"/>
        <v>0</v>
      </c>
      <c r="DN58" s="44"/>
      <c r="DO58" s="44"/>
      <c r="DP58" s="155">
        <f t="shared" si="57"/>
        <v>0</v>
      </c>
      <c r="DQ58" s="44"/>
      <c r="DR58" s="44"/>
      <c r="DS58" s="155">
        <f t="shared" si="58"/>
        <v>0</v>
      </c>
      <c r="DT58" s="36">
        <f t="shared" si="716"/>
        <v>0</v>
      </c>
      <c r="DU58" s="36">
        <f t="shared" si="717"/>
        <v>0</v>
      </c>
      <c r="DV58" s="154">
        <f t="shared" si="718"/>
        <v>0</v>
      </c>
      <c r="DW58" s="47"/>
      <c r="DX58" s="44"/>
      <c r="DY58" s="155">
        <f t="shared" si="60"/>
        <v>0</v>
      </c>
      <c r="DZ58" s="44"/>
      <c r="EA58" s="44"/>
      <c r="EB58" s="155">
        <f t="shared" si="61"/>
        <v>0</v>
      </c>
      <c r="EC58" s="44"/>
      <c r="ED58" s="44"/>
      <c r="EE58" s="155">
        <f t="shared" si="62"/>
        <v>0</v>
      </c>
      <c r="EF58" s="44"/>
      <c r="EG58" s="44"/>
      <c r="EH58" s="155">
        <f t="shared" si="63"/>
        <v>0</v>
      </c>
      <c r="EI58" s="44"/>
      <c r="EJ58" s="44"/>
      <c r="EK58" s="155">
        <f t="shared" si="64"/>
        <v>0</v>
      </c>
      <c r="EL58" s="37">
        <f t="shared" si="719"/>
        <v>0</v>
      </c>
      <c r="EM58" s="36">
        <f t="shared" si="720"/>
        <v>0</v>
      </c>
      <c r="EN58" s="154">
        <f t="shared" si="67"/>
        <v>0</v>
      </c>
      <c r="EO58" s="47"/>
      <c r="EP58" s="44"/>
      <c r="EQ58" s="155">
        <f t="shared" si="68"/>
        <v>0</v>
      </c>
      <c r="ER58" s="44"/>
      <c r="ES58" s="44"/>
      <c r="ET58" s="155">
        <f t="shared" si="69"/>
        <v>0</v>
      </c>
      <c r="EU58" s="44"/>
      <c r="EV58" s="44"/>
      <c r="EW58" s="155">
        <f t="shared" si="70"/>
        <v>0</v>
      </c>
      <c r="EX58" s="44"/>
      <c r="EY58" s="44"/>
      <c r="EZ58" s="155">
        <f t="shared" si="71"/>
        <v>0</v>
      </c>
      <c r="FA58" s="37">
        <f t="shared" si="721"/>
        <v>0</v>
      </c>
      <c r="FB58" s="36">
        <f t="shared" si="722"/>
        <v>0</v>
      </c>
      <c r="FC58" s="154">
        <f t="shared" si="74"/>
        <v>0</v>
      </c>
      <c r="FD58" s="47"/>
      <c r="FE58" s="44"/>
      <c r="FF58" s="155">
        <f t="shared" si="75"/>
        <v>0</v>
      </c>
      <c r="FG58" s="37">
        <f t="shared" si="723"/>
        <v>0</v>
      </c>
      <c r="FH58" s="36">
        <f>SUM(FE58)</f>
        <v>0</v>
      </c>
      <c r="FI58" s="154">
        <f t="shared" si="77"/>
        <v>0</v>
      </c>
      <c r="FJ58" s="47"/>
      <c r="FK58" s="44"/>
      <c r="FL58" s="155">
        <f t="shared" si="78"/>
        <v>0</v>
      </c>
      <c r="FM58" s="37">
        <f t="shared" si="724"/>
        <v>0</v>
      </c>
      <c r="FN58" s="36">
        <f t="shared" si="725"/>
        <v>0</v>
      </c>
      <c r="FO58" s="36">
        <f t="shared" si="81"/>
        <v>0</v>
      </c>
      <c r="FP58" s="37">
        <f t="shared" si="726"/>
        <v>0</v>
      </c>
      <c r="FQ58" s="36">
        <f t="shared" si="727"/>
        <v>0</v>
      </c>
      <c r="FR58" s="154">
        <f t="shared" si="727"/>
        <v>0</v>
      </c>
      <c r="FS58" s="47"/>
      <c r="FT58" s="44"/>
      <c r="FU58" s="155">
        <f t="shared" si="82"/>
        <v>0</v>
      </c>
      <c r="FV58" s="44"/>
      <c r="FW58" s="44"/>
      <c r="FX58" s="155">
        <f t="shared" si="83"/>
        <v>0</v>
      </c>
      <c r="FY58" s="44"/>
      <c r="FZ58" s="44"/>
      <c r="GA58" s="155">
        <f t="shared" si="84"/>
        <v>0</v>
      </c>
      <c r="GB58" s="44"/>
      <c r="GC58" s="44"/>
      <c r="GD58" s="155">
        <f t="shared" si="85"/>
        <v>0</v>
      </c>
      <c r="GE58" s="44"/>
      <c r="GF58" s="44"/>
      <c r="GG58" s="155">
        <f t="shared" si="86"/>
        <v>0</v>
      </c>
      <c r="GH58" s="44">
        <f t="shared" si="87"/>
        <v>0</v>
      </c>
      <c r="GI58" s="44">
        <f t="shared" si="88"/>
        <v>0</v>
      </c>
      <c r="GJ58" s="155">
        <f t="shared" si="89"/>
        <v>0</v>
      </c>
      <c r="GK58" s="47"/>
      <c r="GL58" s="44"/>
      <c r="GM58" s="155">
        <f t="shared" si="90"/>
        <v>0</v>
      </c>
      <c r="GN58" s="37">
        <f t="shared" si="91"/>
        <v>0</v>
      </c>
      <c r="GO58" s="36">
        <f t="shared" si="92"/>
        <v>0</v>
      </c>
      <c r="GP58" s="154">
        <f t="shared" si="93"/>
        <v>0</v>
      </c>
      <c r="GQ58" s="47"/>
      <c r="GR58" s="44"/>
      <c r="GS58" s="155">
        <f t="shared" si="94"/>
        <v>0</v>
      </c>
      <c r="GT58" s="44"/>
      <c r="GU58" s="44"/>
      <c r="GV58" s="155">
        <f t="shared" si="95"/>
        <v>0</v>
      </c>
      <c r="GW58" s="37">
        <f t="shared" si="96"/>
        <v>0</v>
      </c>
      <c r="GX58" s="36">
        <f t="shared" si="97"/>
        <v>0</v>
      </c>
      <c r="GY58" s="154">
        <f t="shared" si="98"/>
        <v>0</v>
      </c>
      <c r="HA58" s="44"/>
      <c r="HB58" s="155">
        <f t="shared" si="99"/>
        <v>0</v>
      </c>
      <c r="HC58" s="44"/>
      <c r="HD58" s="44"/>
      <c r="HE58" s="155">
        <f t="shared" si="100"/>
        <v>0</v>
      </c>
      <c r="HF58" s="37">
        <f t="shared" si="101"/>
        <v>0</v>
      </c>
      <c r="HG58" s="36">
        <f t="shared" si="102"/>
        <v>0</v>
      </c>
      <c r="HH58" s="154">
        <f t="shared" si="103"/>
        <v>0</v>
      </c>
      <c r="HI58" s="47"/>
      <c r="HJ58" s="44"/>
      <c r="HK58" s="155">
        <f t="shared" si="104"/>
        <v>0</v>
      </c>
      <c r="HL58" s="44"/>
      <c r="HM58" s="44"/>
      <c r="HN58" s="155">
        <f t="shared" si="105"/>
        <v>0</v>
      </c>
      <c r="HO58" s="37">
        <f t="shared" si="106"/>
        <v>0</v>
      </c>
      <c r="HP58" s="36">
        <f t="shared" si="107"/>
        <v>0</v>
      </c>
      <c r="HQ58" s="154">
        <f t="shared" si="108"/>
        <v>0</v>
      </c>
      <c r="HR58" s="47"/>
      <c r="HS58" s="44"/>
      <c r="HT58" s="155">
        <f t="shared" si="109"/>
        <v>0</v>
      </c>
      <c r="HU58" s="37">
        <f t="shared" si="728"/>
        <v>0</v>
      </c>
      <c r="HV58" s="36">
        <f t="shared" si="729"/>
        <v>0</v>
      </c>
      <c r="HW58" s="36">
        <f t="shared" si="112"/>
        <v>0</v>
      </c>
      <c r="HX58" s="37">
        <f t="shared" si="730"/>
        <v>0</v>
      </c>
      <c r="HY58" s="36">
        <f t="shared" si="731"/>
        <v>0</v>
      </c>
      <c r="HZ58" s="154">
        <f t="shared" si="732"/>
        <v>0</v>
      </c>
      <c r="IB58" s="44"/>
      <c r="IC58" s="155">
        <f t="shared" si="114"/>
        <v>0</v>
      </c>
      <c r="ID58" s="44"/>
      <c r="IE58" s="44"/>
      <c r="IF58" s="155">
        <f t="shared" si="115"/>
        <v>0</v>
      </c>
      <c r="IG58" s="45"/>
      <c r="IH58" s="44"/>
      <c r="II58" s="155">
        <f t="shared" si="116"/>
        <v>0</v>
      </c>
      <c r="IJ58" s="37">
        <f t="shared" si="117"/>
        <v>0</v>
      </c>
      <c r="IK58" s="36">
        <f t="shared" si="118"/>
        <v>0</v>
      </c>
      <c r="IL58" s="154">
        <f t="shared" si="119"/>
        <v>0</v>
      </c>
      <c r="IN58" s="44"/>
      <c r="IO58" s="155">
        <f t="shared" si="120"/>
        <v>0</v>
      </c>
      <c r="IP58" s="45"/>
      <c r="IQ58" s="44"/>
      <c r="IR58" s="155">
        <f t="shared" si="121"/>
        <v>0</v>
      </c>
      <c r="IS58" s="45"/>
      <c r="IT58" s="44"/>
      <c r="IU58" s="155">
        <f t="shared" si="122"/>
        <v>0</v>
      </c>
      <c r="IV58" s="45"/>
      <c r="IW58" s="44"/>
      <c r="IX58" s="155">
        <f t="shared" si="123"/>
        <v>0</v>
      </c>
      <c r="IY58" s="36">
        <f t="shared" ref="IY58" si="749">SUM(IM58,IP58,IS58,IV58)</f>
        <v>0</v>
      </c>
      <c r="IZ58" s="36">
        <f t="shared" ref="IZ58" si="750">SUM(IN58,IQ58,IT58,IW58)</f>
        <v>0</v>
      </c>
      <c r="JA58" s="36">
        <f t="shared" si="125"/>
        <v>0</v>
      </c>
      <c r="JB58" s="37">
        <f t="shared" si="126"/>
        <v>0</v>
      </c>
      <c r="JC58" s="36">
        <f t="shared" si="127"/>
        <v>0</v>
      </c>
      <c r="JD58" s="154">
        <f t="shared" si="128"/>
        <v>0</v>
      </c>
      <c r="JE58" s="47"/>
      <c r="JF58" s="44"/>
      <c r="JG58" s="155">
        <f t="shared" si="129"/>
        <v>0</v>
      </c>
      <c r="JH58" s="44"/>
      <c r="JI58" s="44"/>
      <c r="JJ58" s="155">
        <f t="shared" si="130"/>
        <v>0</v>
      </c>
      <c r="JK58" s="44"/>
      <c r="JL58" s="44"/>
      <c r="JM58" s="155">
        <f t="shared" si="131"/>
        <v>0</v>
      </c>
      <c r="JN58" s="44"/>
      <c r="JO58" s="44"/>
      <c r="JP58" s="155">
        <f t="shared" si="132"/>
        <v>0</v>
      </c>
      <c r="JQ58" s="44"/>
      <c r="JR58" s="44"/>
      <c r="JS58" s="155">
        <f t="shared" si="133"/>
        <v>0</v>
      </c>
      <c r="JT58" s="37">
        <f t="shared" si="134"/>
        <v>0</v>
      </c>
      <c r="JU58" s="36">
        <f t="shared" si="135"/>
        <v>0</v>
      </c>
      <c r="JV58" s="154">
        <f t="shared" si="136"/>
        <v>0</v>
      </c>
      <c r="JW58" s="47"/>
      <c r="JX58" s="44"/>
      <c r="JY58" s="155">
        <f t="shared" si="137"/>
        <v>0</v>
      </c>
      <c r="JZ58" s="44"/>
      <c r="KA58" s="44"/>
      <c r="KB58" s="155">
        <f t="shared" si="138"/>
        <v>0</v>
      </c>
      <c r="KC58" s="37">
        <f t="shared" si="733"/>
        <v>0</v>
      </c>
      <c r="KD58" s="36">
        <f t="shared" si="734"/>
        <v>0</v>
      </c>
      <c r="KE58" s="36">
        <f t="shared" si="735"/>
        <v>0</v>
      </c>
      <c r="KF58" s="37">
        <f t="shared" si="736"/>
        <v>0</v>
      </c>
      <c r="KG58" s="36">
        <f t="shared" si="737"/>
        <v>0</v>
      </c>
      <c r="KH58" s="154">
        <f t="shared" si="737"/>
        <v>0</v>
      </c>
      <c r="KI58" s="47"/>
      <c r="KJ58" s="44"/>
      <c r="KK58" s="155">
        <f t="shared" si="140"/>
        <v>0</v>
      </c>
      <c r="KL58" s="123"/>
      <c r="KM58" s="44"/>
      <c r="KN58" s="155">
        <f t="shared" si="141"/>
        <v>0</v>
      </c>
      <c r="KO58" s="123"/>
      <c r="KP58" s="44"/>
      <c r="KQ58" s="155">
        <f t="shared" si="142"/>
        <v>0</v>
      </c>
      <c r="KR58" s="123">
        <f t="shared" si="143"/>
        <v>0</v>
      </c>
      <c r="KS58" s="44">
        <f t="shared" si="144"/>
        <v>0</v>
      </c>
      <c r="KT58" s="44">
        <f t="shared" si="145"/>
        <v>0</v>
      </c>
      <c r="KU58" s="123"/>
      <c r="KV58" s="44"/>
      <c r="KW58" s="155">
        <f t="shared" si="146"/>
        <v>0</v>
      </c>
      <c r="KX58" s="123"/>
      <c r="KY58" s="44"/>
      <c r="KZ58" s="155">
        <f t="shared" si="147"/>
        <v>0</v>
      </c>
      <c r="LA58" s="123">
        <f t="shared" si="148"/>
        <v>0</v>
      </c>
      <c r="LB58" s="44">
        <f t="shared" si="149"/>
        <v>0</v>
      </c>
      <c r="LC58" s="155">
        <f t="shared" si="150"/>
        <v>0</v>
      </c>
      <c r="LD58" s="123">
        <f t="shared" si="738"/>
        <v>0</v>
      </c>
      <c r="LE58" s="44">
        <f t="shared" si="739"/>
        <v>0</v>
      </c>
      <c r="LF58" s="44">
        <f t="shared" si="740"/>
        <v>0</v>
      </c>
      <c r="LG58" s="37">
        <f t="shared" si="741"/>
        <v>0</v>
      </c>
      <c r="LH58" s="36">
        <f t="shared" si="742"/>
        <v>0</v>
      </c>
      <c r="LI58" s="36">
        <f t="shared" si="743"/>
        <v>0</v>
      </c>
      <c r="LJ58" s="37">
        <f t="shared" si="744"/>
        <v>0</v>
      </c>
      <c r="LK58" s="36">
        <f t="shared" si="745"/>
        <v>0</v>
      </c>
      <c r="LL58" s="154">
        <f t="shared" si="746"/>
        <v>0</v>
      </c>
    </row>
    <row r="59" spans="1:324" s="74" customFormat="1" ht="16.5" thickBot="1" x14ac:dyDescent="0.3">
      <c r="A59" s="41">
        <v>49</v>
      </c>
      <c r="B59" s="42" t="s">
        <v>254</v>
      </c>
      <c r="C59" s="76" t="s">
        <v>174</v>
      </c>
      <c r="D59" s="44"/>
      <c r="E59" s="44"/>
      <c r="F59" s="155">
        <f t="shared" si="14"/>
        <v>0</v>
      </c>
      <c r="G59" s="47"/>
      <c r="H59" s="44"/>
      <c r="I59" s="155">
        <f t="shared" si="15"/>
        <v>0</v>
      </c>
      <c r="J59" s="44"/>
      <c r="K59" s="44"/>
      <c r="L59" s="155">
        <f t="shared" si="16"/>
        <v>0</v>
      </c>
      <c r="M59" s="44"/>
      <c r="N59" s="44"/>
      <c r="O59" s="155">
        <f t="shared" si="17"/>
        <v>0</v>
      </c>
      <c r="P59" s="44"/>
      <c r="Q59" s="44"/>
      <c r="R59" s="155">
        <f t="shared" si="18"/>
        <v>0</v>
      </c>
      <c r="S59" s="44"/>
      <c r="T59" s="44"/>
      <c r="U59" s="155">
        <f t="shared" si="19"/>
        <v>0</v>
      </c>
      <c r="V59" s="44"/>
      <c r="W59" s="44"/>
      <c r="X59" s="155">
        <f t="shared" si="20"/>
        <v>0</v>
      </c>
      <c r="Y59" s="44"/>
      <c r="Z59" s="44"/>
      <c r="AA59" s="155">
        <f t="shared" si="21"/>
        <v>0</v>
      </c>
      <c r="AB59" s="44">
        <f t="shared" si="715"/>
        <v>0</v>
      </c>
      <c r="AC59" s="44">
        <f t="shared" si="715"/>
        <v>0</v>
      </c>
      <c r="AD59" s="155">
        <f t="shared" si="578"/>
        <v>0</v>
      </c>
      <c r="AE59" s="47">
        <v>1300</v>
      </c>
      <c r="AF59" s="36"/>
      <c r="AG59" s="155">
        <f t="shared" si="22"/>
        <v>1300</v>
      </c>
      <c r="AH59" s="44">
        <f t="shared" si="23"/>
        <v>1300</v>
      </c>
      <c r="AI59" s="44">
        <f t="shared" si="23"/>
        <v>0</v>
      </c>
      <c r="AJ59" s="155">
        <f t="shared" si="24"/>
        <v>1300</v>
      </c>
      <c r="AK59" s="47"/>
      <c r="AL59" s="44"/>
      <c r="AM59" s="155">
        <f t="shared" si="25"/>
        <v>0</v>
      </c>
      <c r="AN59" s="44"/>
      <c r="AO59" s="44"/>
      <c r="AP59" s="155">
        <f t="shared" si="26"/>
        <v>0</v>
      </c>
      <c r="AQ59" s="47"/>
      <c r="AR59" s="44"/>
      <c r="AS59" s="155">
        <f t="shared" si="27"/>
        <v>0</v>
      </c>
      <c r="AT59" s="44"/>
      <c r="AU59" s="44"/>
      <c r="AV59" s="155">
        <f t="shared" si="28"/>
        <v>0</v>
      </c>
      <c r="AW59" s="44"/>
      <c r="AX59" s="44"/>
      <c r="AY59" s="155">
        <f t="shared" si="29"/>
        <v>0</v>
      </c>
      <c r="AZ59" s="44">
        <f t="shared" si="30"/>
        <v>0</v>
      </c>
      <c r="BA59" s="44">
        <f t="shared" si="31"/>
        <v>0</v>
      </c>
      <c r="BB59" s="155">
        <f t="shared" si="32"/>
        <v>0</v>
      </c>
      <c r="BC59" s="47"/>
      <c r="BD59" s="44"/>
      <c r="BE59" s="155">
        <f t="shared" si="33"/>
        <v>0</v>
      </c>
      <c r="BF59" s="44"/>
      <c r="BG59" s="44"/>
      <c r="BH59" s="155">
        <f t="shared" si="34"/>
        <v>0</v>
      </c>
      <c r="BI59" s="44"/>
      <c r="BJ59" s="44"/>
      <c r="BK59" s="155">
        <f t="shared" si="35"/>
        <v>0</v>
      </c>
      <c r="BL59" s="44"/>
      <c r="BM59" s="44"/>
      <c r="BN59" s="155">
        <f t="shared" si="36"/>
        <v>0</v>
      </c>
      <c r="BO59" s="44"/>
      <c r="BP59" s="44"/>
      <c r="BQ59" s="155">
        <f t="shared" si="37"/>
        <v>0</v>
      </c>
      <c r="BR59" s="44"/>
      <c r="BS59" s="44"/>
      <c r="BT59" s="155">
        <f t="shared" si="38"/>
        <v>0</v>
      </c>
      <c r="BU59" s="44"/>
      <c r="BV59" s="44"/>
      <c r="BW59" s="155">
        <f t="shared" si="39"/>
        <v>0</v>
      </c>
      <c r="BX59" s="44"/>
      <c r="BY59" s="44"/>
      <c r="BZ59" s="155">
        <f t="shared" si="40"/>
        <v>0</v>
      </c>
      <c r="CA59" s="45">
        <f t="shared" si="41"/>
        <v>0</v>
      </c>
      <c r="CB59" s="44">
        <f t="shared" si="42"/>
        <v>0</v>
      </c>
      <c r="CC59" s="155">
        <f t="shared" si="42"/>
        <v>0</v>
      </c>
      <c r="CD59" s="47"/>
      <c r="CE59" s="44"/>
      <c r="CF59" s="155">
        <f t="shared" si="43"/>
        <v>0</v>
      </c>
      <c r="CG59" s="44"/>
      <c r="CH59" s="44"/>
      <c r="CI59" s="155">
        <f t="shared" si="44"/>
        <v>0</v>
      </c>
      <c r="CJ59" s="44"/>
      <c r="CK59" s="44"/>
      <c r="CL59" s="155">
        <f t="shared" si="45"/>
        <v>0</v>
      </c>
      <c r="CM59" s="44"/>
      <c r="CN59" s="44"/>
      <c r="CO59" s="155">
        <f t="shared" si="46"/>
        <v>0</v>
      </c>
      <c r="CP59" s="45">
        <f t="shared" si="47"/>
        <v>0</v>
      </c>
      <c r="CQ59" s="44">
        <f t="shared" si="151"/>
        <v>0</v>
      </c>
      <c r="CR59" s="155">
        <f t="shared" si="48"/>
        <v>0</v>
      </c>
      <c r="CS59" s="47"/>
      <c r="CT59" s="44"/>
      <c r="CU59" s="155">
        <f t="shared" si="49"/>
        <v>0</v>
      </c>
      <c r="CV59" s="44"/>
      <c r="CW59" s="44"/>
      <c r="CX59" s="155">
        <f t="shared" si="50"/>
        <v>0</v>
      </c>
      <c r="CY59" s="44"/>
      <c r="CZ59" s="44"/>
      <c r="DA59" s="155">
        <f t="shared" si="51"/>
        <v>0</v>
      </c>
      <c r="DB59" s="44"/>
      <c r="DC59" s="44"/>
      <c r="DD59" s="155">
        <f t="shared" si="52"/>
        <v>0</v>
      </c>
      <c r="DE59" s="44"/>
      <c r="DF59" s="44"/>
      <c r="DG59" s="155">
        <f t="shared" si="53"/>
        <v>0</v>
      </c>
      <c r="DH59" s="45">
        <f t="shared" si="54"/>
        <v>0</v>
      </c>
      <c r="DI59" s="44">
        <f t="shared" si="55"/>
        <v>0</v>
      </c>
      <c r="DJ59" s="155">
        <f t="shared" si="55"/>
        <v>0</v>
      </c>
      <c r="DK59" s="47"/>
      <c r="DL59" s="44"/>
      <c r="DM59" s="155">
        <f t="shared" si="56"/>
        <v>0</v>
      </c>
      <c r="DN59" s="44">
        <v>382362</v>
      </c>
      <c r="DO59" s="44"/>
      <c r="DP59" s="155">
        <f t="shared" si="57"/>
        <v>382362</v>
      </c>
      <c r="DQ59" s="44"/>
      <c r="DR59" s="44"/>
      <c r="DS59" s="155">
        <f t="shared" si="58"/>
        <v>0</v>
      </c>
      <c r="DT59" s="44">
        <f t="shared" si="716"/>
        <v>382362</v>
      </c>
      <c r="DU59" s="44">
        <f t="shared" si="717"/>
        <v>0</v>
      </c>
      <c r="DV59" s="155">
        <f t="shared" si="718"/>
        <v>382362</v>
      </c>
      <c r="DW59" s="47"/>
      <c r="DX59" s="44"/>
      <c r="DY59" s="155">
        <f t="shared" si="60"/>
        <v>0</v>
      </c>
      <c r="DZ59" s="44"/>
      <c r="EA59" s="44"/>
      <c r="EB59" s="155">
        <f t="shared" si="61"/>
        <v>0</v>
      </c>
      <c r="EC59" s="44"/>
      <c r="ED59" s="44"/>
      <c r="EE59" s="155">
        <f t="shared" si="62"/>
        <v>0</v>
      </c>
      <c r="EF59" s="44"/>
      <c r="EG59" s="44"/>
      <c r="EH59" s="155">
        <f t="shared" si="63"/>
        <v>0</v>
      </c>
      <c r="EI59" s="44"/>
      <c r="EJ59" s="44"/>
      <c r="EK59" s="155">
        <f t="shared" si="64"/>
        <v>0</v>
      </c>
      <c r="EL59" s="45">
        <f t="shared" si="719"/>
        <v>0</v>
      </c>
      <c r="EM59" s="44">
        <f t="shared" si="720"/>
        <v>0</v>
      </c>
      <c r="EN59" s="155">
        <f t="shared" si="67"/>
        <v>0</v>
      </c>
      <c r="EO59" s="47"/>
      <c r="EP59" s="44"/>
      <c r="EQ59" s="155">
        <f t="shared" si="68"/>
        <v>0</v>
      </c>
      <c r="ER59" s="44"/>
      <c r="ES59" s="44"/>
      <c r="ET59" s="155">
        <f t="shared" si="69"/>
        <v>0</v>
      </c>
      <c r="EU59" s="44"/>
      <c r="EV59" s="44"/>
      <c r="EW59" s="155">
        <f t="shared" si="70"/>
        <v>0</v>
      </c>
      <c r="EX59" s="44"/>
      <c r="EY59" s="44"/>
      <c r="EZ59" s="155">
        <f t="shared" si="71"/>
        <v>0</v>
      </c>
      <c r="FA59" s="45">
        <f t="shared" si="721"/>
        <v>0</v>
      </c>
      <c r="FB59" s="44">
        <f t="shared" si="722"/>
        <v>0</v>
      </c>
      <c r="FC59" s="155">
        <f t="shared" si="74"/>
        <v>0</v>
      </c>
      <c r="FD59" s="47"/>
      <c r="FE59" s="44"/>
      <c r="FF59" s="155">
        <f t="shared" si="75"/>
        <v>0</v>
      </c>
      <c r="FG59" s="45">
        <f t="shared" si="723"/>
        <v>0</v>
      </c>
      <c r="FH59" s="44">
        <f t="shared" si="76"/>
        <v>0</v>
      </c>
      <c r="FI59" s="155">
        <f t="shared" si="77"/>
        <v>0</v>
      </c>
      <c r="FJ59" s="47"/>
      <c r="FK59" s="44"/>
      <c r="FL59" s="155">
        <f t="shared" si="78"/>
        <v>0</v>
      </c>
      <c r="FM59" s="45">
        <f t="shared" si="724"/>
        <v>0</v>
      </c>
      <c r="FN59" s="44">
        <f t="shared" si="725"/>
        <v>0</v>
      </c>
      <c r="FO59" s="44">
        <f t="shared" si="81"/>
        <v>0</v>
      </c>
      <c r="FP59" s="45">
        <f t="shared" si="726"/>
        <v>382362</v>
      </c>
      <c r="FQ59" s="44">
        <f t="shared" si="727"/>
        <v>0</v>
      </c>
      <c r="FR59" s="155">
        <f t="shared" si="727"/>
        <v>382362</v>
      </c>
      <c r="FS59" s="47"/>
      <c r="FT59" s="44"/>
      <c r="FU59" s="155">
        <f t="shared" si="82"/>
        <v>0</v>
      </c>
      <c r="FV59" s="44"/>
      <c r="FW59" s="44"/>
      <c r="FX59" s="155">
        <f t="shared" si="83"/>
        <v>0</v>
      </c>
      <c r="FY59" s="44"/>
      <c r="FZ59" s="44"/>
      <c r="GA59" s="155">
        <f t="shared" si="84"/>
        <v>0</v>
      </c>
      <c r="GB59" s="44"/>
      <c r="GC59" s="44"/>
      <c r="GD59" s="155">
        <f t="shared" si="85"/>
        <v>0</v>
      </c>
      <c r="GE59" s="44"/>
      <c r="GF59" s="44"/>
      <c r="GG59" s="155">
        <f t="shared" si="86"/>
        <v>0</v>
      </c>
      <c r="GH59" s="44">
        <f t="shared" si="87"/>
        <v>0</v>
      </c>
      <c r="GI59" s="44">
        <f t="shared" si="88"/>
        <v>0</v>
      </c>
      <c r="GJ59" s="155">
        <f t="shared" si="89"/>
        <v>0</v>
      </c>
      <c r="GK59" s="47"/>
      <c r="GL59" s="44"/>
      <c r="GM59" s="155">
        <f t="shared" si="90"/>
        <v>0</v>
      </c>
      <c r="GN59" s="45">
        <f t="shared" si="91"/>
        <v>0</v>
      </c>
      <c r="GO59" s="44">
        <f t="shared" si="92"/>
        <v>0</v>
      </c>
      <c r="GP59" s="155">
        <f t="shared" si="93"/>
        <v>0</v>
      </c>
      <c r="GQ59" s="47"/>
      <c r="GR59" s="44"/>
      <c r="GS59" s="155">
        <f t="shared" si="94"/>
        <v>0</v>
      </c>
      <c r="GT59" s="44"/>
      <c r="GU59" s="44"/>
      <c r="GV59" s="155">
        <f t="shared" si="95"/>
        <v>0</v>
      </c>
      <c r="GW59" s="45">
        <f t="shared" si="96"/>
        <v>0</v>
      </c>
      <c r="GX59" s="44">
        <f t="shared" si="97"/>
        <v>0</v>
      </c>
      <c r="GY59" s="155">
        <f t="shared" si="98"/>
        <v>0</v>
      </c>
      <c r="HA59" s="44"/>
      <c r="HB59" s="155">
        <f t="shared" si="99"/>
        <v>0</v>
      </c>
      <c r="HC59" s="44"/>
      <c r="HD59" s="44"/>
      <c r="HE59" s="155">
        <f t="shared" si="100"/>
        <v>0</v>
      </c>
      <c r="HF59" s="45">
        <f t="shared" si="101"/>
        <v>0</v>
      </c>
      <c r="HG59" s="44">
        <f t="shared" si="102"/>
        <v>0</v>
      </c>
      <c r="HH59" s="155">
        <f t="shared" si="103"/>
        <v>0</v>
      </c>
      <c r="HI59" s="47"/>
      <c r="HJ59" s="44"/>
      <c r="HK59" s="155">
        <f t="shared" si="104"/>
        <v>0</v>
      </c>
      <c r="HL59" s="44"/>
      <c r="HM59" s="44"/>
      <c r="HN59" s="155">
        <f t="shared" si="105"/>
        <v>0</v>
      </c>
      <c r="HO59" s="45">
        <f t="shared" si="106"/>
        <v>0</v>
      </c>
      <c r="HP59" s="44">
        <f t="shared" si="107"/>
        <v>0</v>
      </c>
      <c r="HQ59" s="155">
        <f t="shared" si="108"/>
        <v>0</v>
      </c>
      <c r="HR59" s="47"/>
      <c r="HS59" s="44"/>
      <c r="HT59" s="155">
        <f t="shared" si="109"/>
        <v>0</v>
      </c>
      <c r="HU59" s="45">
        <f t="shared" si="728"/>
        <v>0</v>
      </c>
      <c r="HV59" s="44">
        <f t="shared" si="729"/>
        <v>0</v>
      </c>
      <c r="HW59" s="44">
        <f t="shared" si="112"/>
        <v>0</v>
      </c>
      <c r="HX59" s="45">
        <f t="shared" si="730"/>
        <v>0</v>
      </c>
      <c r="HY59" s="44">
        <f t="shared" si="731"/>
        <v>0</v>
      </c>
      <c r="HZ59" s="155">
        <f t="shared" si="732"/>
        <v>0</v>
      </c>
      <c r="IB59" s="44"/>
      <c r="IC59" s="155">
        <f t="shared" si="114"/>
        <v>0</v>
      </c>
      <c r="ID59" s="44"/>
      <c r="IE59" s="44"/>
      <c r="IF59" s="155">
        <f t="shared" si="115"/>
        <v>0</v>
      </c>
      <c r="IG59" s="45"/>
      <c r="IH59" s="44"/>
      <c r="II59" s="155">
        <f t="shared" si="116"/>
        <v>0</v>
      </c>
      <c r="IJ59" s="45">
        <f t="shared" si="117"/>
        <v>0</v>
      </c>
      <c r="IK59" s="44">
        <f t="shared" si="118"/>
        <v>0</v>
      </c>
      <c r="IL59" s="155">
        <f t="shared" si="119"/>
        <v>0</v>
      </c>
      <c r="IN59" s="44"/>
      <c r="IO59" s="155">
        <f t="shared" si="120"/>
        <v>0</v>
      </c>
      <c r="IP59" s="45"/>
      <c r="IQ59" s="44"/>
      <c r="IR59" s="155">
        <f t="shared" si="121"/>
        <v>0</v>
      </c>
      <c r="IS59" s="45"/>
      <c r="IT59" s="44"/>
      <c r="IU59" s="155">
        <f t="shared" si="122"/>
        <v>0</v>
      </c>
      <c r="IV59" s="45"/>
      <c r="IW59" s="44"/>
      <c r="IX59" s="155">
        <f t="shared" si="123"/>
        <v>0</v>
      </c>
      <c r="IY59" s="44">
        <f t="shared" si="124"/>
        <v>0</v>
      </c>
      <c r="IZ59" s="44">
        <f t="shared" si="124"/>
        <v>0</v>
      </c>
      <c r="JA59" s="44">
        <f t="shared" si="125"/>
        <v>0</v>
      </c>
      <c r="JB59" s="45">
        <f t="shared" si="126"/>
        <v>0</v>
      </c>
      <c r="JC59" s="44">
        <f t="shared" si="127"/>
        <v>0</v>
      </c>
      <c r="JD59" s="155">
        <f t="shared" si="128"/>
        <v>0</v>
      </c>
      <c r="JE59" s="47"/>
      <c r="JF59" s="44"/>
      <c r="JG59" s="155">
        <f t="shared" si="129"/>
        <v>0</v>
      </c>
      <c r="JH59" s="44"/>
      <c r="JI59" s="44"/>
      <c r="JJ59" s="155">
        <f t="shared" si="130"/>
        <v>0</v>
      </c>
      <c r="JK59" s="44"/>
      <c r="JL59" s="44"/>
      <c r="JM59" s="155">
        <f t="shared" si="131"/>
        <v>0</v>
      </c>
      <c r="JN59" s="44"/>
      <c r="JO59" s="44"/>
      <c r="JP59" s="155">
        <f t="shared" si="132"/>
        <v>0</v>
      </c>
      <c r="JQ59" s="44"/>
      <c r="JR59" s="44"/>
      <c r="JS59" s="155">
        <f t="shared" si="133"/>
        <v>0</v>
      </c>
      <c r="JT59" s="45">
        <f t="shared" si="134"/>
        <v>0</v>
      </c>
      <c r="JU59" s="44">
        <f t="shared" si="135"/>
        <v>0</v>
      </c>
      <c r="JV59" s="155">
        <f t="shared" si="136"/>
        <v>0</v>
      </c>
      <c r="JW59" s="47"/>
      <c r="JX59" s="44"/>
      <c r="JY59" s="155">
        <f t="shared" si="137"/>
        <v>0</v>
      </c>
      <c r="JZ59" s="44">
        <v>560479</v>
      </c>
      <c r="KA59" s="44"/>
      <c r="KB59" s="155">
        <f t="shared" si="138"/>
        <v>560479</v>
      </c>
      <c r="KC59" s="45">
        <f t="shared" si="733"/>
        <v>560479</v>
      </c>
      <c r="KD59" s="44">
        <f t="shared" si="734"/>
        <v>0</v>
      </c>
      <c r="KE59" s="44">
        <f t="shared" si="735"/>
        <v>560479</v>
      </c>
      <c r="KF59" s="45">
        <f t="shared" si="736"/>
        <v>560479</v>
      </c>
      <c r="KG59" s="44">
        <f t="shared" si="737"/>
        <v>0</v>
      </c>
      <c r="KH59" s="155">
        <f t="shared" si="737"/>
        <v>560479</v>
      </c>
      <c r="KI59" s="47"/>
      <c r="KJ59" s="44"/>
      <c r="KK59" s="155">
        <f t="shared" si="140"/>
        <v>0</v>
      </c>
      <c r="KL59" s="123"/>
      <c r="KM59" s="44"/>
      <c r="KN59" s="155">
        <f t="shared" si="141"/>
        <v>0</v>
      </c>
      <c r="KO59" s="123"/>
      <c r="KP59" s="44"/>
      <c r="KQ59" s="155">
        <f t="shared" si="142"/>
        <v>0</v>
      </c>
      <c r="KR59" s="123">
        <f t="shared" si="143"/>
        <v>0</v>
      </c>
      <c r="KS59" s="44">
        <f t="shared" si="144"/>
        <v>0</v>
      </c>
      <c r="KT59" s="44">
        <f t="shared" si="145"/>
        <v>0</v>
      </c>
      <c r="KU59" s="123"/>
      <c r="KV59" s="44"/>
      <c r="KW59" s="155">
        <f t="shared" si="146"/>
        <v>0</v>
      </c>
      <c r="KX59" s="123"/>
      <c r="KY59" s="44"/>
      <c r="KZ59" s="155">
        <f t="shared" si="147"/>
        <v>0</v>
      </c>
      <c r="LA59" s="123">
        <f t="shared" si="148"/>
        <v>0</v>
      </c>
      <c r="LB59" s="44">
        <f t="shared" si="149"/>
        <v>0</v>
      </c>
      <c r="LC59" s="155">
        <f t="shared" si="150"/>
        <v>0</v>
      </c>
      <c r="LD59" s="123">
        <f t="shared" si="738"/>
        <v>0</v>
      </c>
      <c r="LE59" s="44">
        <f t="shared" si="739"/>
        <v>0</v>
      </c>
      <c r="LF59" s="44">
        <f t="shared" si="740"/>
        <v>0</v>
      </c>
      <c r="LG59" s="45">
        <f t="shared" si="741"/>
        <v>942841</v>
      </c>
      <c r="LH59" s="44">
        <f t="shared" si="742"/>
        <v>0</v>
      </c>
      <c r="LI59" s="44">
        <f t="shared" si="743"/>
        <v>942841</v>
      </c>
      <c r="LJ59" s="45">
        <f t="shared" si="744"/>
        <v>944141</v>
      </c>
      <c r="LK59" s="44">
        <f t="shared" si="745"/>
        <v>0</v>
      </c>
      <c r="LL59" s="155">
        <f t="shared" si="746"/>
        <v>944141</v>
      </c>
    </row>
    <row r="60" spans="1:324" s="25" customFormat="1" ht="16.5" thickBot="1" x14ac:dyDescent="0.3">
      <c r="A60" s="112">
        <v>50</v>
      </c>
      <c r="B60" s="111" t="s">
        <v>218</v>
      </c>
      <c r="C60" s="77" t="s">
        <v>329</v>
      </c>
      <c r="D60" s="21">
        <f>SUM(D50:D59)</f>
        <v>664236</v>
      </c>
      <c r="E60" s="21">
        <f>SUM(E50:E59)</f>
        <v>0</v>
      </c>
      <c r="F60" s="152">
        <f t="shared" si="14"/>
        <v>664236</v>
      </c>
      <c r="G60" s="24">
        <f>SUM(G50:G59)</f>
        <v>1590</v>
      </c>
      <c r="H60" s="21">
        <f>SUM(H50:H59)</f>
        <v>0</v>
      </c>
      <c r="I60" s="152">
        <f t="shared" si="15"/>
        <v>1590</v>
      </c>
      <c r="J60" s="21">
        <f>SUM(J50:J59)</f>
        <v>2338</v>
      </c>
      <c r="K60" s="21">
        <f>SUM(K50:K59)</f>
        <v>0</v>
      </c>
      <c r="L60" s="152">
        <f t="shared" si="16"/>
        <v>2338</v>
      </c>
      <c r="M60" s="21">
        <f>SUM(M50:M59)</f>
        <v>4207</v>
      </c>
      <c r="N60" s="21">
        <f>SUM(N50:N59)</f>
        <v>0</v>
      </c>
      <c r="O60" s="152">
        <f t="shared" si="17"/>
        <v>4207</v>
      </c>
      <c r="P60" s="21">
        <f>SUM(P50:P59)</f>
        <v>841</v>
      </c>
      <c r="Q60" s="21">
        <f>SUM(Q50:Q59)</f>
        <v>0</v>
      </c>
      <c r="R60" s="152">
        <f t="shared" si="18"/>
        <v>841</v>
      </c>
      <c r="S60" s="21">
        <f>SUM(S50:S59)</f>
        <v>9818</v>
      </c>
      <c r="T60" s="21">
        <f>SUM(T50:T59)</f>
        <v>0</v>
      </c>
      <c r="U60" s="152">
        <f t="shared" si="19"/>
        <v>9818</v>
      </c>
      <c r="V60" s="21">
        <f>SUM(V50:V59)</f>
        <v>1028</v>
      </c>
      <c r="W60" s="21">
        <f>SUM(W50:W59)</f>
        <v>0</v>
      </c>
      <c r="X60" s="152">
        <f t="shared" si="20"/>
        <v>1028</v>
      </c>
      <c r="Y60" s="21">
        <f>SUM(Y50:Y59)</f>
        <v>3179</v>
      </c>
      <c r="Z60" s="21">
        <f>SUM(Z50:Z59)</f>
        <v>0</v>
      </c>
      <c r="AA60" s="152">
        <f t="shared" si="21"/>
        <v>3179</v>
      </c>
      <c r="AB60" s="21">
        <f t="shared" si="715"/>
        <v>23001</v>
      </c>
      <c r="AC60" s="21">
        <f t="shared" si="715"/>
        <v>0</v>
      </c>
      <c r="AD60" s="152">
        <f t="shared" si="578"/>
        <v>23001</v>
      </c>
      <c r="AE60" s="24">
        <f>SUM(AE50:AE59)</f>
        <v>2600</v>
      </c>
      <c r="AF60" s="21">
        <f>SUM(AF50:AF59)</f>
        <v>0</v>
      </c>
      <c r="AG60" s="152">
        <f t="shared" si="22"/>
        <v>2600</v>
      </c>
      <c r="AH60" s="21">
        <f t="shared" si="23"/>
        <v>689837</v>
      </c>
      <c r="AI60" s="21">
        <f t="shared" si="23"/>
        <v>0</v>
      </c>
      <c r="AJ60" s="152">
        <f t="shared" si="24"/>
        <v>689837</v>
      </c>
      <c r="AK60" s="24">
        <f>SUM(AK50:AK59)</f>
        <v>58627</v>
      </c>
      <c r="AL60" s="21">
        <f>SUM(AL50:AL59)</f>
        <v>0</v>
      </c>
      <c r="AM60" s="152">
        <f t="shared" si="25"/>
        <v>58627</v>
      </c>
      <c r="AN60" s="21">
        <f>SUM(AN50:AN59)</f>
        <v>0</v>
      </c>
      <c r="AO60" s="21">
        <f>SUM(AO50:AO59)</f>
        <v>0</v>
      </c>
      <c r="AP60" s="152">
        <f t="shared" si="26"/>
        <v>0</v>
      </c>
      <c r="AQ60" s="24">
        <f>SUM(AQ50:AQ59)</f>
        <v>0</v>
      </c>
      <c r="AR60" s="21">
        <f>SUM(AR50:AR59)</f>
        <v>0</v>
      </c>
      <c r="AS60" s="152">
        <f t="shared" si="27"/>
        <v>0</v>
      </c>
      <c r="AT60" s="21">
        <f>SUM(AT50:AT59)</f>
        <v>0</v>
      </c>
      <c r="AU60" s="21">
        <f>SUM(AU50:AU59)</f>
        <v>0</v>
      </c>
      <c r="AV60" s="152">
        <f t="shared" si="28"/>
        <v>0</v>
      </c>
      <c r="AW60" s="21">
        <f>SUM(AW50:AW59)</f>
        <v>0</v>
      </c>
      <c r="AX60" s="21">
        <f>SUM(AX50:AX59)</f>
        <v>0</v>
      </c>
      <c r="AY60" s="152">
        <f t="shared" si="29"/>
        <v>0</v>
      </c>
      <c r="AZ60" s="21">
        <f t="shared" si="30"/>
        <v>58627</v>
      </c>
      <c r="BA60" s="21">
        <f t="shared" si="31"/>
        <v>0</v>
      </c>
      <c r="BB60" s="152">
        <f t="shared" si="32"/>
        <v>58627</v>
      </c>
      <c r="BC60" s="24">
        <f>SUM(BC50:BC59)</f>
        <v>0</v>
      </c>
      <c r="BD60" s="21">
        <f>SUM(BD50:BD59)</f>
        <v>0</v>
      </c>
      <c r="BE60" s="152">
        <f t="shared" si="33"/>
        <v>0</v>
      </c>
      <c r="BF60" s="21">
        <f>SUM(BF50:BF59)</f>
        <v>0</v>
      </c>
      <c r="BG60" s="21">
        <f>SUM(BG50:BG59)</f>
        <v>0</v>
      </c>
      <c r="BH60" s="152">
        <f t="shared" si="34"/>
        <v>0</v>
      </c>
      <c r="BI60" s="21">
        <f>SUM(BI50:BI59)</f>
        <v>0</v>
      </c>
      <c r="BJ60" s="21">
        <f>SUM(BJ50:BJ59)</f>
        <v>0</v>
      </c>
      <c r="BK60" s="152">
        <f t="shared" si="35"/>
        <v>0</v>
      </c>
      <c r="BL60" s="21">
        <f>SUM(BL50:BL59)</f>
        <v>0</v>
      </c>
      <c r="BM60" s="21">
        <f>SUM(BM50:BM59)</f>
        <v>0</v>
      </c>
      <c r="BN60" s="152">
        <f t="shared" si="36"/>
        <v>0</v>
      </c>
      <c r="BO60" s="21">
        <f>SUM(BO50:BO59)</f>
        <v>0</v>
      </c>
      <c r="BP60" s="21">
        <f>SUM(BP50:BP59)</f>
        <v>0</v>
      </c>
      <c r="BQ60" s="152">
        <f t="shared" si="37"/>
        <v>0</v>
      </c>
      <c r="BR60" s="21">
        <f>SUM(BR50:BR59)</f>
        <v>0</v>
      </c>
      <c r="BS60" s="21">
        <f>SUM(BS50:BS59)</f>
        <v>0</v>
      </c>
      <c r="BT60" s="152">
        <f t="shared" si="38"/>
        <v>0</v>
      </c>
      <c r="BU60" s="21">
        <f>SUM(BU50:BU59)</f>
        <v>0</v>
      </c>
      <c r="BV60" s="21">
        <f>SUM(BV50:BV59)</f>
        <v>0</v>
      </c>
      <c r="BW60" s="152">
        <f t="shared" si="39"/>
        <v>0</v>
      </c>
      <c r="BX60" s="21">
        <f>SUM(BX50:BX59)</f>
        <v>0</v>
      </c>
      <c r="BY60" s="21">
        <f>SUM(BY50:BY59)</f>
        <v>0</v>
      </c>
      <c r="BZ60" s="152">
        <f t="shared" si="40"/>
        <v>0</v>
      </c>
      <c r="CA60" s="22">
        <f t="shared" si="41"/>
        <v>0</v>
      </c>
      <c r="CB60" s="21">
        <f t="shared" si="42"/>
        <v>0</v>
      </c>
      <c r="CC60" s="152">
        <f t="shared" si="42"/>
        <v>0</v>
      </c>
      <c r="CD60" s="24">
        <f>SUM(CD50:CD59)</f>
        <v>0</v>
      </c>
      <c r="CE60" s="21">
        <f>SUM(CE50:CE59)</f>
        <v>0</v>
      </c>
      <c r="CF60" s="152">
        <f t="shared" si="43"/>
        <v>0</v>
      </c>
      <c r="CG60" s="21">
        <f>SUM(CG50:CG59)</f>
        <v>0</v>
      </c>
      <c r="CH60" s="21">
        <f>SUM(CH50:CH59)</f>
        <v>0</v>
      </c>
      <c r="CI60" s="152">
        <f t="shared" si="44"/>
        <v>0</v>
      </c>
      <c r="CJ60" s="21">
        <f>SUM(CJ50:CJ59)</f>
        <v>0</v>
      </c>
      <c r="CK60" s="21">
        <f>SUM(CK50:CK59)</f>
        <v>0</v>
      </c>
      <c r="CL60" s="152">
        <f t="shared" si="45"/>
        <v>0</v>
      </c>
      <c r="CM60" s="21">
        <f>SUM(CM50:CM59)</f>
        <v>0</v>
      </c>
      <c r="CN60" s="21">
        <f>SUM(CN50:CN59)</f>
        <v>0</v>
      </c>
      <c r="CO60" s="152">
        <f t="shared" si="46"/>
        <v>0</v>
      </c>
      <c r="CP60" s="22">
        <f t="shared" si="47"/>
        <v>0</v>
      </c>
      <c r="CQ60" s="21">
        <f t="shared" si="151"/>
        <v>0</v>
      </c>
      <c r="CR60" s="152">
        <f t="shared" si="48"/>
        <v>0</v>
      </c>
      <c r="CS60" s="24">
        <f>SUM(CS50:CS59)</f>
        <v>0</v>
      </c>
      <c r="CT60" s="21">
        <f>SUM(CT50:CT59)</f>
        <v>0</v>
      </c>
      <c r="CU60" s="152">
        <f t="shared" si="49"/>
        <v>0</v>
      </c>
      <c r="CV60" s="21">
        <f>SUM(CV50:CV59)</f>
        <v>13050</v>
      </c>
      <c r="CW60" s="21">
        <f>SUM(CW50:CW59)</f>
        <v>0</v>
      </c>
      <c r="CX60" s="152">
        <f t="shared" si="50"/>
        <v>13050</v>
      </c>
      <c r="CY60" s="21">
        <f>SUM(CY50:CY59)</f>
        <v>0</v>
      </c>
      <c r="CZ60" s="21">
        <f>SUM(CZ50:CZ59)</f>
        <v>0</v>
      </c>
      <c r="DA60" s="152">
        <f t="shared" si="51"/>
        <v>0</v>
      </c>
      <c r="DB60" s="21">
        <f>SUM(DB50:DB59)</f>
        <v>105881</v>
      </c>
      <c r="DC60" s="21">
        <f>SUM(DC50:DC59)</f>
        <v>0</v>
      </c>
      <c r="DD60" s="152">
        <f t="shared" si="52"/>
        <v>105881</v>
      </c>
      <c r="DE60" s="21">
        <f>SUM(DE50:DE59)</f>
        <v>0</v>
      </c>
      <c r="DF60" s="21">
        <f>SUM(DF50:DF59)</f>
        <v>0</v>
      </c>
      <c r="DG60" s="152">
        <f t="shared" si="53"/>
        <v>0</v>
      </c>
      <c r="DH60" s="22">
        <f t="shared" si="54"/>
        <v>118931</v>
      </c>
      <c r="DI60" s="21">
        <f t="shared" si="55"/>
        <v>0</v>
      </c>
      <c r="DJ60" s="152">
        <f t="shared" si="55"/>
        <v>118931</v>
      </c>
      <c r="DK60" s="24">
        <f>SUM(DK50:DK59)</f>
        <v>0</v>
      </c>
      <c r="DL60" s="21">
        <f>SUM(DL50:DL59)</f>
        <v>0</v>
      </c>
      <c r="DM60" s="152">
        <f t="shared" si="56"/>
        <v>0</v>
      </c>
      <c r="DN60" s="21">
        <f>SUM(DN50:DN59)</f>
        <v>464000</v>
      </c>
      <c r="DO60" s="21">
        <f>SUM(DO50:DO59)</f>
        <v>0</v>
      </c>
      <c r="DP60" s="152">
        <f t="shared" si="57"/>
        <v>464000</v>
      </c>
      <c r="DQ60" s="21">
        <f>SUM(DQ50:DQ59)</f>
        <v>0</v>
      </c>
      <c r="DR60" s="21">
        <f>SUM(DR50:DR59)</f>
        <v>0</v>
      </c>
      <c r="DS60" s="152">
        <f t="shared" si="58"/>
        <v>0</v>
      </c>
      <c r="DT60" s="21">
        <f t="shared" si="716"/>
        <v>464000</v>
      </c>
      <c r="DU60" s="21">
        <f t="shared" si="717"/>
        <v>0</v>
      </c>
      <c r="DV60" s="152">
        <f t="shared" si="718"/>
        <v>464000</v>
      </c>
      <c r="DW60" s="24">
        <f>SUM(DW50:DW59)</f>
        <v>0</v>
      </c>
      <c r="DX60" s="21">
        <f>SUM(DX50:DX59)</f>
        <v>0</v>
      </c>
      <c r="DY60" s="152">
        <f t="shared" si="60"/>
        <v>0</v>
      </c>
      <c r="DZ60" s="21">
        <f>SUM(DZ50:DZ59)</f>
        <v>0</v>
      </c>
      <c r="EA60" s="21">
        <f>SUM(EA50:EA59)</f>
        <v>0</v>
      </c>
      <c r="EB60" s="152">
        <f t="shared" si="61"/>
        <v>0</v>
      </c>
      <c r="EC60" s="21">
        <f>SUM(EC50:EC59)</f>
        <v>0</v>
      </c>
      <c r="ED60" s="21">
        <f>SUM(ED50:ED59)</f>
        <v>0</v>
      </c>
      <c r="EE60" s="152">
        <f t="shared" si="62"/>
        <v>0</v>
      </c>
      <c r="EF60" s="21">
        <f>SUM(EF50:EF59)</f>
        <v>0</v>
      </c>
      <c r="EG60" s="21">
        <f>SUM(EG50:EG59)</f>
        <v>0</v>
      </c>
      <c r="EH60" s="152">
        <f t="shared" si="63"/>
        <v>0</v>
      </c>
      <c r="EI60" s="21">
        <f>SUM(EI50:EI59)</f>
        <v>0</v>
      </c>
      <c r="EJ60" s="21">
        <f>SUM(EJ50:EJ59)</f>
        <v>0</v>
      </c>
      <c r="EK60" s="152">
        <f t="shared" si="64"/>
        <v>0</v>
      </c>
      <c r="EL60" s="22">
        <f t="shared" si="719"/>
        <v>0</v>
      </c>
      <c r="EM60" s="21">
        <f t="shared" si="720"/>
        <v>0</v>
      </c>
      <c r="EN60" s="152">
        <f t="shared" si="67"/>
        <v>0</v>
      </c>
      <c r="EO60" s="24">
        <f>SUM(EO50:EO59)</f>
        <v>0</v>
      </c>
      <c r="EP60" s="21">
        <f>SUM(EP50:EP59)</f>
        <v>0</v>
      </c>
      <c r="EQ60" s="152">
        <f t="shared" si="68"/>
        <v>0</v>
      </c>
      <c r="ER60" s="21">
        <f>SUM(ER50:ER59)</f>
        <v>0</v>
      </c>
      <c r="ES60" s="21">
        <f>SUM(ES50:ES59)</f>
        <v>0</v>
      </c>
      <c r="ET60" s="152">
        <f t="shared" si="69"/>
        <v>0</v>
      </c>
      <c r="EU60" s="21">
        <f>SUM(EU50:EU59)</f>
        <v>4253</v>
      </c>
      <c r="EV60" s="21">
        <f>SUM(EV50:EV59)</f>
        <v>0</v>
      </c>
      <c r="EW60" s="152">
        <f t="shared" si="70"/>
        <v>4253</v>
      </c>
      <c r="EX60" s="21">
        <f>SUM(EX50:EX59)</f>
        <v>0</v>
      </c>
      <c r="EY60" s="21">
        <f>SUM(EY50:EY59)</f>
        <v>0</v>
      </c>
      <c r="EZ60" s="152">
        <f t="shared" si="71"/>
        <v>0</v>
      </c>
      <c r="FA60" s="22">
        <f t="shared" si="721"/>
        <v>4253</v>
      </c>
      <c r="FB60" s="21">
        <f t="shared" si="722"/>
        <v>0</v>
      </c>
      <c r="FC60" s="152">
        <f t="shared" si="74"/>
        <v>4253</v>
      </c>
      <c r="FD60" s="24">
        <f>SUM(FD50:FD59)</f>
        <v>0</v>
      </c>
      <c r="FE60" s="21">
        <f>SUM(FE50:FE59)</f>
        <v>0</v>
      </c>
      <c r="FF60" s="152">
        <f t="shared" si="75"/>
        <v>0</v>
      </c>
      <c r="FG60" s="22">
        <f t="shared" si="723"/>
        <v>0</v>
      </c>
      <c r="FH60" s="21">
        <f t="shared" si="76"/>
        <v>0</v>
      </c>
      <c r="FI60" s="152">
        <f t="shared" si="77"/>
        <v>0</v>
      </c>
      <c r="FJ60" s="24">
        <f>SUM(FJ50:FJ59)</f>
        <v>0</v>
      </c>
      <c r="FK60" s="21">
        <f>SUM(FK50:FK59)</f>
        <v>0</v>
      </c>
      <c r="FL60" s="152">
        <f t="shared" si="78"/>
        <v>0</v>
      </c>
      <c r="FM60" s="22">
        <f t="shared" si="724"/>
        <v>0</v>
      </c>
      <c r="FN60" s="21">
        <f t="shared" si="725"/>
        <v>0</v>
      </c>
      <c r="FO60" s="21">
        <f t="shared" si="81"/>
        <v>0</v>
      </c>
      <c r="FP60" s="22">
        <f t="shared" si="726"/>
        <v>587184</v>
      </c>
      <c r="FQ60" s="21">
        <f t="shared" si="727"/>
        <v>0</v>
      </c>
      <c r="FR60" s="152">
        <f t="shared" si="727"/>
        <v>587184</v>
      </c>
      <c r="FS60" s="24">
        <f>SUM(FS50:FS59)</f>
        <v>0</v>
      </c>
      <c r="FT60" s="21">
        <f>SUM(FT50:FT59)</f>
        <v>0</v>
      </c>
      <c r="FU60" s="152">
        <f t="shared" si="82"/>
        <v>0</v>
      </c>
      <c r="FV60" s="21">
        <f>SUM(FV50:FV59)</f>
        <v>0</v>
      </c>
      <c r="FW60" s="21">
        <f>SUM(FW50:FW59)</f>
        <v>0</v>
      </c>
      <c r="FX60" s="152">
        <f t="shared" si="83"/>
        <v>0</v>
      </c>
      <c r="FY60" s="21">
        <f>SUM(FY50:FY59)</f>
        <v>0</v>
      </c>
      <c r="FZ60" s="21">
        <f>SUM(FZ50:FZ59)</f>
        <v>0</v>
      </c>
      <c r="GA60" s="152">
        <f t="shared" si="84"/>
        <v>0</v>
      </c>
      <c r="GB60" s="21">
        <f>SUM(GB50:GB59)</f>
        <v>0</v>
      </c>
      <c r="GC60" s="21">
        <f>SUM(GC50:GC59)</f>
        <v>0</v>
      </c>
      <c r="GD60" s="152">
        <f t="shared" si="85"/>
        <v>0</v>
      </c>
      <c r="GE60" s="21">
        <f>SUM(GE50:GE59)</f>
        <v>0</v>
      </c>
      <c r="GF60" s="21">
        <f>SUM(GF50:GF59)</f>
        <v>0</v>
      </c>
      <c r="GG60" s="152">
        <f t="shared" si="86"/>
        <v>0</v>
      </c>
      <c r="GH60" s="21">
        <f t="shared" si="87"/>
        <v>0</v>
      </c>
      <c r="GI60" s="21">
        <f t="shared" si="88"/>
        <v>0</v>
      </c>
      <c r="GJ60" s="152">
        <f t="shared" si="89"/>
        <v>0</v>
      </c>
      <c r="GK60" s="24">
        <f>SUM(GK50:GK59)</f>
        <v>0</v>
      </c>
      <c r="GL60" s="21">
        <f>SUM(GL50:GL59)</f>
        <v>0</v>
      </c>
      <c r="GM60" s="152">
        <f t="shared" si="90"/>
        <v>0</v>
      </c>
      <c r="GN60" s="22">
        <f t="shared" si="91"/>
        <v>0</v>
      </c>
      <c r="GO60" s="21">
        <f t="shared" si="92"/>
        <v>0</v>
      </c>
      <c r="GP60" s="152">
        <f t="shared" si="93"/>
        <v>0</v>
      </c>
      <c r="GQ60" s="24">
        <f>SUM(GQ50:GQ59)</f>
        <v>0</v>
      </c>
      <c r="GR60" s="21">
        <f>SUM(GR50:GR59)</f>
        <v>0</v>
      </c>
      <c r="GS60" s="152">
        <f t="shared" si="94"/>
        <v>0</v>
      </c>
      <c r="GT60" s="21">
        <f>SUM(GT50:GT59)</f>
        <v>0</v>
      </c>
      <c r="GU60" s="21">
        <f>SUM(GU50:GU59)</f>
        <v>0</v>
      </c>
      <c r="GV60" s="152">
        <f t="shared" si="95"/>
        <v>0</v>
      </c>
      <c r="GW60" s="22">
        <f t="shared" si="96"/>
        <v>0</v>
      </c>
      <c r="GX60" s="21">
        <f t="shared" si="97"/>
        <v>0</v>
      </c>
      <c r="GY60" s="152">
        <f t="shared" si="98"/>
        <v>0</v>
      </c>
      <c r="GZ60" s="25">
        <f>SUM(GZ50:GZ59)</f>
        <v>0</v>
      </c>
      <c r="HA60" s="21">
        <f>SUM(HA50:HA59)</f>
        <v>0</v>
      </c>
      <c r="HB60" s="152">
        <f t="shared" si="99"/>
        <v>0</v>
      </c>
      <c r="HC60" s="21">
        <f>SUM(HC50:HC59)</f>
        <v>0</v>
      </c>
      <c r="HD60" s="21">
        <f>SUM(HD50:HD59)</f>
        <v>0</v>
      </c>
      <c r="HE60" s="152">
        <f t="shared" si="100"/>
        <v>0</v>
      </c>
      <c r="HF60" s="22">
        <f t="shared" si="101"/>
        <v>0</v>
      </c>
      <c r="HG60" s="21">
        <f t="shared" si="102"/>
        <v>0</v>
      </c>
      <c r="HH60" s="152">
        <f t="shared" si="103"/>
        <v>0</v>
      </c>
      <c r="HI60" s="24">
        <f>SUM(HI50:HI59)</f>
        <v>0</v>
      </c>
      <c r="HJ60" s="21">
        <f>SUM(HJ50:HJ59)</f>
        <v>0</v>
      </c>
      <c r="HK60" s="152">
        <f t="shared" si="104"/>
        <v>0</v>
      </c>
      <c r="HL60" s="21">
        <f>SUM(HL50:HL59)</f>
        <v>0</v>
      </c>
      <c r="HM60" s="21">
        <f>SUM(HM50:HM59)</f>
        <v>0</v>
      </c>
      <c r="HN60" s="152">
        <f t="shared" si="105"/>
        <v>0</v>
      </c>
      <c r="HO60" s="22">
        <f t="shared" si="106"/>
        <v>0</v>
      </c>
      <c r="HP60" s="21">
        <f t="shared" si="107"/>
        <v>0</v>
      </c>
      <c r="HQ60" s="152">
        <f t="shared" si="108"/>
        <v>0</v>
      </c>
      <c r="HR60" s="24">
        <f>SUM(HR50:HR59)</f>
        <v>0</v>
      </c>
      <c r="HS60" s="21">
        <f>SUM(HS50:HS59)</f>
        <v>0</v>
      </c>
      <c r="HT60" s="152">
        <f t="shared" si="109"/>
        <v>0</v>
      </c>
      <c r="HU60" s="22">
        <f t="shared" si="728"/>
        <v>0</v>
      </c>
      <c r="HV60" s="21">
        <f t="shared" si="729"/>
        <v>0</v>
      </c>
      <c r="HW60" s="21">
        <f t="shared" si="112"/>
        <v>0</v>
      </c>
      <c r="HX60" s="22">
        <f t="shared" si="730"/>
        <v>0</v>
      </c>
      <c r="HY60" s="21">
        <f t="shared" si="731"/>
        <v>0</v>
      </c>
      <c r="HZ60" s="152">
        <f t="shared" si="732"/>
        <v>0</v>
      </c>
      <c r="IA60" s="25">
        <f>SUM(IA50:IA59)</f>
        <v>0</v>
      </c>
      <c r="IB60" s="21">
        <f>SUM(IB50:IB59)</f>
        <v>0</v>
      </c>
      <c r="IC60" s="152">
        <f t="shared" si="114"/>
        <v>0</v>
      </c>
      <c r="ID60" s="21">
        <f>SUM(ID50:ID59)</f>
        <v>0</v>
      </c>
      <c r="IE60" s="21">
        <f>SUM(IE50:IE59)</f>
        <v>0</v>
      </c>
      <c r="IF60" s="152">
        <f t="shared" si="115"/>
        <v>0</v>
      </c>
      <c r="IG60" s="22">
        <f>SUM(IG50:IG59)</f>
        <v>0</v>
      </c>
      <c r="IH60" s="21">
        <f>SUM(IH50:IH59)</f>
        <v>0</v>
      </c>
      <c r="II60" s="152">
        <f t="shared" si="116"/>
        <v>0</v>
      </c>
      <c r="IJ60" s="22">
        <f t="shared" si="117"/>
        <v>0</v>
      </c>
      <c r="IK60" s="21">
        <f t="shared" si="118"/>
        <v>0</v>
      </c>
      <c r="IL60" s="152">
        <f t="shared" si="119"/>
        <v>0</v>
      </c>
      <c r="IM60" s="25">
        <f>SUM(IM50:IM59)</f>
        <v>0</v>
      </c>
      <c r="IN60" s="21">
        <f>SUM(IN50:IN59)</f>
        <v>0</v>
      </c>
      <c r="IO60" s="152">
        <f t="shared" si="120"/>
        <v>0</v>
      </c>
      <c r="IP60" s="22">
        <f>SUM(IP50:IP59)</f>
        <v>0</v>
      </c>
      <c r="IQ60" s="21">
        <f>SUM(IQ50:IQ59)</f>
        <v>0</v>
      </c>
      <c r="IR60" s="152">
        <f t="shared" si="121"/>
        <v>0</v>
      </c>
      <c r="IS60" s="22">
        <f>SUM(IS50:IS59)</f>
        <v>0</v>
      </c>
      <c r="IT60" s="21">
        <f>SUM(IT50:IT59)</f>
        <v>0</v>
      </c>
      <c r="IU60" s="152">
        <f t="shared" si="122"/>
        <v>0</v>
      </c>
      <c r="IV60" s="22">
        <f>SUM(IV50:IV59)</f>
        <v>0</v>
      </c>
      <c r="IW60" s="21">
        <f>SUM(IW50:IW59)</f>
        <v>0</v>
      </c>
      <c r="IX60" s="152">
        <f t="shared" si="123"/>
        <v>0</v>
      </c>
      <c r="IY60" s="21">
        <f t="shared" si="124"/>
        <v>0</v>
      </c>
      <c r="IZ60" s="21">
        <f t="shared" si="124"/>
        <v>0</v>
      </c>
      <c r="JA60" s="21">
        <f t="shared" si="125"/>
        <v>0</v>
      </c>
      <c r="JB60" s="22">
        <f t="shared" si="126"/>
        <v>0</v>
      </c>
      <c r="JC60" s="21">
        <f t="shared" si="127"/>
        <v>0</v>
      </c>
      <c r="JD60" s="152">
        <f t="shared" si="128"/>
        <v>0</v>
      </c>
      <c r="JE60" s="24">
        <f>SUM(JE50:JE59)</f>
        <v>0</v>
      </c>
      <c r="JF60" s="21">
        <f>SUM(JF50:JF59)</f>
        <v>0</v>
      </c>
      <c r="JG60" s="152">
        <f t="shared" si="129"/>
        <v>0</v>
      </c>
      <c r="JH60" s="21">
        <f>SUM(JH50:JH59)</f>
        <v>0</v>
      </c>
      <c r="JI60" s="21">
        <f>SUM(JI50:JI59)</f>
        <v>0</v>
      </c>
      <c r="JJ60" s="152">
        <f t="shared" si="130"/>
        <v>0</v>
      </c>
      <c r="JK60" s="21">
        <f>SUM(JK50:JK59)</f>
        <v>0</v>
      </c>
      <c r="JL60" s="21">
        <f>SUM(JL50:JL59)</f>
        <v>0</v>
      </c>
      <c r="JM60" s="152">
        <f t="shared" si="131"/>
        <v>0</v>
      </c>
      <c r="JN60" s="21">
        <f>SUM(JN50:JN59)</f>
        <v>0</v>
      </c>
      <c r="JO60" s="21">
        <f>SUM(JO50:JO59)</f>
        <v>0</v>
      </c>
      <c r="JP60" s="152">
        <f t="shared" si="132"/>
        <v>0</v>
      </c>
      <c r="JQ60" s="21">
        <f>SUM(JQ50:JQ59)</f>
        <v>0</v>
      </c>
      <c r="JR60" s="21">
        <f>SUM(JR50:JR59)</f>
        <v>0</v>
      </c>
      <c r="JS60" s="152">
        <f t="shared" si="133"/>
        <v>0</v>
      </c>
      <c r="JT60" s="22">
        <f t="shared" si="134"/>
        <v>0</v>
      </c>
      <c r="JU60" s="21">
        <f t="shared" si="135"/>
        <v>0</v>
      </c>
      <c r="JV60" s="152">
        <f t="shared" si="136"/>
        <v>0</v>
      </c>
      <c r="JW60" s="24">
        <f>SUM(JW50:JW59)</f>
        <v>0</v>
      </c>
      <c r="JX60" s="21">
        <f>SUM(JX50:JX59)</f>
        <v>0</v>
      </c>
      <c r="JY60" s="152">
        <f t="shared" si="137"/>
        <v>0</v>
      </c>
      <c r="JZ60" s="21">
        <f>SUM(JZ50:JZ59)</f>
        <v>4616574</v>
      </c>
      <c r="KA60" s="21">
        <f>SUM(KA50:KA59)</f>
        <v>0</v>
      </c>
      <c r="KB60" s="152">
        <f t="shared" si="138"/>
        <v>4616574</v>
      </c>
      <c r="KC60" s="22">
        <f t="shared" si="733"/>
        <v>4616574</v>
      </c>
      <c r="KD60" s="21">
        <f t="shared" si="734"/>
        <v>0</v>
      </c>
      <c r="KE60" s="21">
        <f t="shared" si="735"/>
        <v>4616574</v>
      </c>
      <c r="KF60" s="22">
        <f t="shared" si="736"/>
        <v>4616574</v>
      </c>
      <c r="KG60" s="21">
        <f t="shared" si="737"/>
        <v>0</v>
      </c>
      <c r="KH60" s="152">
        <f t="shared" si="737"/>
        <v>4616574</v>
      </c>
      <c r="KI60" s="24">
        <f>SUM(KI50:KI59)</f>
        <v>0</v>
      </c>
      <c r="KJ60" s="21">
        <f>SUM(KJ50:KJ59)</f>
        <v>0</v>
      </c>
      <c r="KK60" s="152">
        <f t="shared" si="140"/>
        <v>0</v>
      </c>
      <c r="KL60" s="22">
        <f>SUM(KL50:KL59)</f>
        <v>0</v>
      </c>
      <c r="KM60" s="21">
        <f>SUM(KM50:KM59)</f>
        <v>0</v>
      </c>
      <c r="KN60" s="152">
        <f t="shared" si="141"/>
        <v>0</v>
      </c>
      <c r="KO60" s="124">
        <f>SUM(KO50:KO59)</f>
        <v>0</v>
      </c>
      <c r="KP60" s="21">
        <f>SUM(KP50:KP59)</f>
        <v>0</v>
      </c>
      <c r="KQ60" s="152">
        <f t="shared" si="142"/>
        <v>0</v>
      </c>
      <c r="KR60" s="124">
        <f t="shared" si="143"/>
        <v>0</v>
      </c>
      <c r="KS60" s="21">
        <f t="shared" si="144"/>
        <v>0</v>
      </c>
      <c r="KT60" s="21">
        <f t="shared" si="145"/>
        <v>0</v>
      </c>
      <c r="KU60" s="124">
        <f>SUM(KU50:KU59)</f>
        <v>0</v>
      </c>
      <c r="KV60" s="21">
        <f>SUM(KV50:KV59)</f>
        <v>0</v>
      </c>
      <c r="KW60" s="152">
        <f t="shared" si="146"/>
        <v>0</v>
      </c>
      <c r="KX60" s="124">
        <f>SUM(KX50:KX59)</f>
        <v>0</v>
      </c>
      <c r="KY60" s="21">
        <f>SUM(KY50:KY59)</f>
        <v>0</v>
      </c>
      <c r="KZ60" s="152">
        <f t="shared" si="147"/>
        <v>0</v>
      </c>
      <c r="LA60" s="124">
        <f t="shared" si="148"/>
        <v>0</v>
      </c>
      <c r="LB60" s="21">
        <f t="shared" si="149"/>
        <v>0</v>
      </c>
      <c r="LC60" s="152">
        <f t="shared" si="150"/>
        <v>0</v>
      </c>
      <c r="LD60" s="124">
        <f t="shared" si="738"/>
        <v>0</v>
      </c>
      <c r="LE60" s="21">
        <f t="shared" si="739"/>
        <v>0</v>
      </c>
      <c r="LF60" s="21">
        <f t="shared" si="740"/>
        <v>0</v>
      </c>
      <c r="LG60" s="22">
        <f t="shared" si="741"/>
        <v>5203758</v>
      </c>
      <c r="LH60" s="21">
        <f t="shared" si="742"/>
        <v>0</v>
      </c>
      <c r="LI60" s="21">
        <f t="shared" si="743"/>
        <v>5203758</v>
      </c>
      <c r="LJ60" s="22">
        <f t="shared" si="744"/>
        <v>5952222</v>
      </c>
      <c r="LK60" s="21">
        <f t="shared" si="745"/>
        <v>0</v>
      </c>
      <c r="LL60" s="152">
        <f t="shared" si="746"/>
        <v>5952222</v>
      </c>
    </row>
    <row r="61" spans="1:324" s="1" customFormat="1" x14ac:dyDescent="0.25">
      <c r="A61" s="26">
        <v>51</v>
      </c>
      <c r="B61" s="79" t="s">
        <v>219</v>
      </c>
      <c r="C61" s="80" t="s">
        <v>175</v>
      </c>
      <c r="D61" s="81"/>
      <c r="E61" s="81"/>
      <c r="F61" s="159">
        <f t="shared" si="14"/>
        <v>0</v>
      </c>
      <c r="G61" s="131"/>
      <c r="H61" s="81"/>
      <c r="I61" s="159">
        <f t="shared" si="15"/>
        <v>0</v>
      </c>
      <c r="J61" s="81"/>
      <c r="K61" s="81"/>
      <c r="L61" s="159">
        <f t="shared" si="16"/>
        <v>0</v>
      </c>
      <c r="M61" s="81"/>
      <c r="N61" s="81"/>
      <c r="O61" s="159">
        <f t="shared" si="17"/>
        <v>0</v>
      </c>
      <c r="P61" s="81"/>
      <c r="Q61" s="81"/>
      <c r="R61" s="159">
        <f t="shared" si="18"/>
        <v>0</v>
      </c>
      <c r="S61" s="81"/>
      <c r="T61" s="81"/>
      <c r="U61" s="159">
        <f t="shared" si="19"/>
        <v>0</v>
      </c>
      <c r="V61" s="81"/>
      <c r="W61" s="81"/>
      <c r="X61" s="159">
        <f t="shared" si="20"/>
        <v>0</v>
      </c>
      <c r="Y61" s="81"/>
      <c r="Z61" s="81"/>
      <c r="AA61" s="159">
        <f t="shared" si="21"/>
        <v>0</v>
      </c>
      <c r="AB61" s="81">
        <f t="shared" si="715"/>
        <v>0</v>
      </c>
      <c r="AC61" s="81">
        <f t="shared" si="715"/>
        <v>0</v>
      </c>
      <c r="AD61" s="159">
        <f t="shared" si="578"/>
        <v>0</v>
      </c>
      <c r="AE61" s="131"/>
      <c r="AF61" s="81"/>
      <c r="AG61" s="159">
        <f t="shared" si="22"/>
        <v>0</v>
      </c>
      <c r="AH61" s="81">
        <f t="shared" si="23"/>
        <v>0</v>
      </c>
      <c r="AI61" s="81">
        <f t="shared" si="23"/>
        <v>0</v>
      </c>
      <c r="AJ61" s="159">
        <f t="shared" si="24"/>
        <v>0</v>
      </c>
      <c r="AK61" s="131"/>
      <c r="AL61" s="81"/>
      <c r="AM61" s="159">
        <f t="shared" si="25"/>
        <v>0</v>
      </c>
      <c r="AN61" s="81"/>
      <c r="AO61" s="81"/>
      <c r="AP61" s="159">
        <f t="shared" si="26"/>
        <v>0</v>
      </c>
      <c r="AQ61" s="131"/>
      <c r="AR61" s="81"/>
      <c r="AS61" s="159">
        <f t="shared" si="27"/>
        <v>0</v>
      </c>
      <c r="AT61" s="81"/>
      <c r="AU61" s="81"/>
      <c r="AV61" s="159">
        <f t="shared" si="28"/>
        <v>0</v>
      </c>
      <c r="AW61" s="81"/>
      <c r="AX61" s="81"/>
      <c r="AY61" s="159">
        <f t="shared" si="29"/>
        <v>0</v>
      </c>
      <c r="AZ61" s="81">
        <f t="shared" si="30"/>
        <v>0</v>
      </c>
      <c r="BA61" s="81">
        <f t="shared" si="31"/>
        <v>0</v>
      </c>
      <c r="BB61" s="159">
        <f t="shared" si="32"/>
        <v>0</v>
      </c>
      <c r="BC61" s="131"/>
      <c r="BD61" s="81"/>
      <c r="BE61" s="159">
        <f t="shared" si="33"/>
        <v>0</v>
      </c>
      <c r="BF61" s="81"/>
      <c r="BG61" s="81"/>
      <c r="BH61" s="159">
        <f t="shared" si="34"/>
        <v>0</v>
      </c>
      <c r="BI61" s="81"/>
      <c r="BJ61" s="81"/>
      <c r="BK61" s="159">
        <f t="shared" si="35"/>
        <v>0</v>
      </c>
      <c r="BL61" s="81"/>
      <c r="BM61" s="81"/>
      <c r="BN61" s="159">
        <f t="shared" si="36"/>
        <v>0</v>
      </c>
      <c r="BO61" s="81"/>
      <c r="BP61" s="81"/>
      <c r="BQ61" s="159">
        <f t="shared" si="37"/>
        <v>0</v>
      </c>
      <c r="BR61" s="81"/>
      <c r="BS61" s="81"/>
      <c r="BT61" s="159">
        <f t="shared" si="38"/>
        <v>0</v>
      </c>
      <c r="BU61" s="81"/>
      <c r="BV61" s="81"/>
      <c r="BW61" s="159">
        <f t="shared" si="39"/>
        <v>0</v>
      </c>
      <c r="BX61" s="81"/>
      <c r="BY61" s="81"/>
      <c r="BZ61" s="159">
        <f t="shared" si="40"/>
        <v>0</v>
      </c>
      <c r="CA61" s="82">
        <f t="shared" si="41"/>
        <v>0</v>
      </c>
      <c r="CB61" s="81">
        <f t="shared" si="42"/>
        <v>0</v>
      </c>
      <c r="CC61" s="159">
        <f t="shared" si="42"/>
        <v>0</v>
      </c>
      <c r="CD61" s="131"/>
      <c r="CE61" s="81"/>
      <c r="CF61" s="159">
        <f t="shared" si="43"/>
        <v>0</v>
      </c>
      <c r="CG61" s="81"/>
      <c r="CH61" s="81"/>
      <c r="CI61" s="159">
        <f t="shared" si="44"/>
        <v>0</v>
      </c>
      <c r="CJ61" s="81"/>
      <c r="CK61" s="81"/>
      <c r="CL61" s="159">
        <f t="shared" si="45"/>
        <v>0</v>
      </c>
      <c r="CM61" s="81"/>
      <c r="CN61" s="81"/>
      <c r="CO61" s="159">
        <f t="shared" si="46"/>
        <v>0</v>
      </c>
      <c r="CP61" s="82">
        <f t="shared" si="47"/>
        <v>0</v>
      </c>
      <c r="CQ61" s="81">
        <f t="shared" si="151"/>
        <v>0</v>
      </c>
      <c r="CR61" s="159">
        <f t="shared" si="48"/>
        <v>0</v>
      </c>
      <c r="CS61" s="131"/>
      <c r="CT61" s="81"/>
      <c r="CU61" s="159">
        <f t="shared" si="49"/>
        <v>0</v>
      </c>
      <c r="CV61" s="81"/>
      <c r="CW61" s="81"/>
      <c r="CX61" s="159">
        <f t="shared" si="50"/>
        <v>0</v>
      </c>
      <c r="CY61" s="81"/>
      <c r="CZ61" s="81"/>
      <c r="DA61" s="159">
        <f t="shared" si="51"/>
        <v>0</v>
      </c>
      <c r="DB61" s="81"/>
      <c r="DC61" s="81"/>
      <c r="DD61" s="159">
        <f t="shared" si="52"/>
        <v>0</v>
      </c>
      <c r="DE61" s="81"/>
      <c r="DF61" s="81"/>
      <c r="DG61" s="159">
        <f t="shared" si="53"/>
        <v>0</v>
      </c>
      <c r="DH61" s="82">
        <f t="shared" si="54"/>
        <v>0</v>
      </c>
      <c r="DI61" s="81">
        <f t="shared" si="55"/>
        <v>0</v>
      </c>
      <c r="DJ61" s="159">
        <f t="shared" si="55"/>
        <v>0</v>
      </c>
      <c r="DK61" s="131"/>
      <c r="DL61" s="81"/>
      <c r="DM61" s="159">
        <f t="shared" si="56"/>
        <v>0</v>
      </c>
      <c r="DN61" s="81"/>
      <c r="DO61" s="81"/>
      <c r="DP61" s="159">
        <f t="shared" si="57"/>
        <v>0</v>
      </c>
      <c r="DQ61" s="81"/>
      <c r="DR61" s="81"/>
      <c r="DS61" s="159">
        <f t="shared" si="58"/>
        <v>0</v>
      </c>
      <c r="DT61" s="81">
        <f t="shared" si="716"/>
        <v>0</v>
      </c>
      <c r="DU61" s="81">
        <f t="shared" si="717"/>
        <v>0</v>
      </c>
      <c r="DV61" s="159">
        <f t="shared" si="718"/>
        <v>0</v>
      </c>
      <c r="DW61" s="131"/>
      <c r="DX61" s="81"/>
      <c r="DY61" s="159">
        <f t="shared" si="60"/>
        <v>0</v>
      </c>
      <c r="DZ61" s="81"/>
      <c r="EA61" s="81"/>
      <c r="EB61" s="159">
        <f t="shared" si="61"/>
        <v>0</v>
      </c>
      <c r="EC61" s="81"/>
      <c r="ED61" s="81"/>
      <c r="EE61" s="159">
        <f t="shared" si="62"/>
        <v>0</v>
      </c>
      <c r="EF61" s="81"/>
      <c r="EG61" s="81"/>
      <c r="EH61" s="159">
        <f t="shared" si="63"/>
        <v>0</v>
      </c>
      <c r="EI61" s="81"/>
      <c r="EJ61" s="81"/>
      <c r="EK61" s="159">
        <f t="shared" si="64"/>
        <v>0</v>
      </c>
      <c r="EL61" s="82">
        <f t="shared" si="719"/>
        <v>0</v>
      </c>
      <c r="EM61" s="81">
        <f t="shared" si="720"/>
        <v>0</v>
      </c>
      <c r="EN61" s="159">
        <f t="shared" si="67"/>
        <v>0</v>
      </c>
      <c r="EO61" s="131"/>
      <c r="EP61" s="81"/>
      <c r="EQ61" s="159">
        <f t="shared" si="68"/>
        <v>0</v>
      </c>
      <c r="ER61" s="81"/>
      <c r="ES61" s="81"/>
      <c r="ET61" s="159">
        <f t="shared" si="69"/>
        <v>0</v>
      </c>
      <c r="EU61" s="81"/>
      <c r="EV61" s="81"/>
      <c r="EW61" s="159">
        <f t="shared" si="70"/>
        <v>0</v>
      </c>
      <c r="EX61" s="81"/>
      <c r="EY61" s="81"/>
      <c r="EZ61" s="159">
        <f t="shared" si="71"/>
        <v>0</v>
      </c>
      <c r="FA61" s="82">
        <f t="shared" si="721"/>
        <v>0</v>
      </c>
      <c r="FB61" s="81">
        <f t="shared" si="722"/>
        <v>0</v>
      </c>
      <c r="FC61" s="159">
        <f t="shared" si="74"/>
        <v>0</v>
      </c>
      <c r="FD61" s="131"/>
      <c r="FE61" s="81"/>
      <c r="FF61" s="159">
        <f t="shared" si="75"/>
        <v>0</v>
      </c>
      <c r="FG61" s="82">
        <f t="shared" si="723"/>
        <v>0</v>
      </c>
      <c r="FH61" s="81">
        <f t="shared" si="76"/>
        <v>0</v>
      </c>
      <c r="FI61" s="159">
        <f t="shared" si="77"/>
        <v>0</v>
      </c>
      <c r="FJ61" s="131"/>
      <c r="FK61" s="81"/>
      <c r="FL61" s="159">
        <f t="shared" si="78"/>
        <v>0</v>
      </c>
      <c r="FM61" s="82">
        <f t="shared" si="724"/>
        <v>0</v>
      </c>
      <c r="FN61" s="81">
        <f t="shared" si="725"/>
        <v>0</v>
      </c>
      <c r="FO61" s="81">
        <f t="shared" si="81"/>
        <v>0</v>
      </c>
      <c r="FP61" s="82">
        <f t="shared" si="726"/>
        <v>0</v>
      </c>
      <c r="FQ61" s="81">
        <f t="shared" si="727"/>
        <v>0</v>
      </c>
      <c r="FR61" s="159">
        <f t="shared" si="727"/>
        <v>0</v>
      </c>
      <c r="FS61" s="131"/>
      <c r="FT61" s="81"/>
      <c r="FU61" s="159">
        <f t="shared" si="82"/>
        <v>0</v>
      </c>
      <c r="FV61" s="81"/>
      <c r="FW61" s="81"/>
      <c r="FX61" s="159">
        <f t="shared" si="83"/>
        <v>0</v>
      </c>
      <c r="FY61" s="81"/>
      <c r="FZ61" s="81"/>
      <c r="GA61" s="159">
        <f t="shared" si="84"/>
        <v>0</v>
      </c>
      <c r="GB61" s="81"/>
      <c r="GC61" s="81"/>
      <c r="GD61" s="159">
        <f t="shared" si="85"/>
        <v>0</v>
      </c>
      <c r="GE61" s="81"/>
      <c r="GF61" s="81"/>
      <c r="GG61" s="159">
        <f t="shared" si="86"/>
        <v>0</v>
      </c>
      <c r="GH61" s="81">
        <f t="shared" si="87"/>
        <v>0</v>
      </c>
      <c r="GI61" s="81">
        <f t="shared" si="88"/>
        <v>0</v>
      </c>
      <c r="GJ61" s="159">
        <f t="shared" si="89"/>
        <v>0</v>
      </c>
      <c r="GK61" s="131"/>
      <c r="GL61" s="81"/>
      <c r="GM61" s="159">
        <f t="shared" si="90"/>
        <v>0</v>
      </c>
      <c r="GN61" s="82">
        <f t="shared" si="91"/>
        <v>0</v>
      </c>
      <c r="GO61" s="81">
        <f t="shared" si="92"/>
        <v>0</v>
      </c>
      <c r="GP61" s="159">
        <f t="shared" si="93"/>
        <v>0</v>
      </c>
      <c r="GQ61" s="131"/>
      <c r="GR61" s="81"/>
      <c r="GS61" s="159">
        <f t="shared" si="94"/>
        <v>0</v>
      </c>
      <c r="GT61" s="81"/>
      <c r="GU61" s="81"/>
      <c r="GV61" s="159">
        <f t="shared" si="95"/>
        <v>0</v>
      </c>
      <c r="GW61" s="82">
        <f t="shared" si="96"/>
        <v>0</v>
      </c>
      <c r="GX61" s="81">
        <f t="shared" si="97"/>
        <v>0</v>
      </c>
      <c r="GY61" s="159">
        <f t="shared" si="98"/>
        <v>0</v>
      </c>
      <c r="HA61" s="81"/>
      <c r="HB61" s="159">
        <f t="shared" si="99"/>
        <v>0</v>
      </c>
      <c r="HC61" s="81"/>
      <c r="HD61" s="81"/>
      <c r="HE61" s="159">
        <f t="shared" si="100"/>
        <v>0</v>
      </c>
      <c r="HF61" s="82">
        <f t="shared" si="101"/>
        <v>0</v>
      </c>
      <c r="HG61" s="81">
        <f t="shared" si="102"/>
        <v>0</v>
      </c>
      <c r="HH61" s="159">
        <f t="shared" si="103"/>
        <v>0</v>
      </c>
      <c r="HI61" s="131"/>
      <c r="HJ61" s="81"/>
      <c r="HK61" s="159">
        <f t="shared" si="104"/>
        <v>0</v>
      </c>
      <c r="HL61" s="81"/>
      <c r="HM61" s="81"/>
      <c r="HN61" s="159">
        <f t="shared" si="105"/>
        <v>0</v>
      </c>
      <c r="HO61" s="82">
        <f t="shared" si="106"/>
        <v>0</v>
      </c>
      <c r="HP61" s="81">
        <f t="shared" si="107"/>
        <v>0</v>
      </c>
      <c r="HQ61" s="159">
        <f t="shared" si="108"/>
        <v>0</v>
      </c>
      <c r="HR61" s="131"/>
      <c r="HS61" s="81"/>
      <c r="HT61" s="159">
        <f t="shared" si="109"/>
        <v>0</v>
      </c>
      <c r="HU61" s="82">
        <f t="shared" si="728"/>
        <v>0</v>
      </c>
      <c r="HV61" s="81">
        <f t="shared" si="729"/>
        <v>0</v>
      </c>
      <c r="HW61" s="81">
        <f t="shared" si="112"/>
        <v>0</v>
      </c>
      <c r="HX61" s="82">
        <f t="shared" si="730"/>
        <v>0</v>
      </c>
      <c r="HY61" s="81">
        <f t="shared" si="731"/>
        <v>0</v>
      </c>
      <c r="HZ61" s="159">
        <f t="shared" si="732"/>
        <v>0</v>
      </c>
      <c r="IB61" s="81"/>
      <c r="IC61" s="159">
        <f t="shared" si="114"/>
        <v>0</v>
      </c>
      <c r="ID61" s="81"/>
      <c r="IE61" s="81"/>
      <c r="IF61" s="159">
        <f t="shared" si="115"/>
        <v>0</v>
      </c>
      <c r="IG61" s="82"/>
      <c r="IH61" s="81"/>
      <c r="II61" s="159">
        <f t="shared" si="116"/>
        <v>0</v>
      </c>
      <c r="IJ61" s="82">
        <f t="shared" si="117"/>
        <v>0</v>
      </c>
      <c r="IK61" s="81">
        <f t="shared" si="118"/>
        <v>0</v>
      </c>
      <c r="IL61" s="159">
        <f t="shared" si="119"/>
        <v>0</v>
      </c>
      <c r="IN61" s="81"/>
      <c r="IO61" s="159">
        <f t="shared" si="120"/>
        <v>0</v>
      </c>
      <c r="IP61" s="82"/>
      <c r="IQ61" s="81"/>
      <c r="IR61" s="159">
        <f t="shared" si="121"/>
        <v>0</v>
      </c>
      <c r="IS61" s="82"/>
      <c r="IT61" s="81"/>
      <c r="IU61" s="159">
        <f t="shared" si="122"/>
        <v>0</v>
      </c>
      <c r="IV61" s="82"/>
      <c r="IW61" s="81"/>
      <c r="IX61" s="159">
        <f t="shared" si="123"/>
        <v>0</v>
      </c>
      <c r="IY61" s="81">
        <f t="shared" si="124"/>
        <v>0</v>
      </c>
      <c r="IZ61" s="81">
        <f t="shared" si="124"/>
        <v>0</v>
      </c>
      <c r="JA61" s="81">
        <f t="shared" si="125"/>
        <v>0</v>
      </c>
      <c r="JB61" s="82">
        <f t="shared" si="126"/>
        <v>0</v>
      </c>
      <c r="JC61" s="81">
        <f t="shared" si="127"/>
        <v>0</v>
      </c>
      <c r="JD61" s="159">
        <f t="shared" si="128"/>
        <v>0</v>
      </c>
      <c r="JE61" s="131">
        <v>3150000</v>
      </c>
      <c r="JF61" s="81"/>
      <c r="JG61" s="159">
        <f t="shared" si="129"/>
        <v>3150000</v>
      </c>
      <c r="JH61" s="81"/>
      <c r="JI61" s="81"/>
      <c r="JJ61" s="159">
        <f t="shared" si="130"/>
        <v>0</v>
      </c>
      <c r="JK61" s="81"/>
      <c r="JL61" s="81"/>
      <c r="JM61" s="159">
        <f t="shared" si="131"/>
        <v>0</v>
      </c>
      <c r="JN61" s="81"/>
      <c r="JO61" s="81"/>
      <c r="JP61" s="159">
        <f t="shared" si="132"/>
        <v>0</v>
      </c>
      <c r="JQ61" s="81"/>
      <c r="JR61" s="81"/>
      <c r="JS61" s="159">
        <f t="shared" si="133"/>
        <v>0</v>
      </c>
      <c r="JT61" s="82">
        <f t="shared" si="134"/>
        <v>3150000</v>
      </c>
      <c r="JU61" s="81">
        <f t="shared" si="135"/>
        <v>0</v>
      </c>
      <c r="JV61" s="159">
        <f t="shared" si="136"/>
        <v>3150000</v>
      </c>
      <c r="JW61" s="131"/>
      <c r="JX61" s="81"/>
      <c r="JY61" s="159">
        <f t="shared" si="137"/>
        <v>0</v>
      </c>
      <c r="JZ61" s="81"/>
      <c r="KA61" s="81"/>
      <c r="KB61" s="159">
        <f t="shared" si="138"/>
        <v>0</v>
      </c>
      <c r="KC61" s="82">
        <f t="shared" si="733"/>
        <v>0</v>
      </c>
      <c r="KD61" s="81">
        <f t="shared" si="734"/>
        <v>0</v>
      </c>
      <c r="KE61" s="81">
        <f t="shared" si="735"/>
        <v>0</v>
      </c>
      <c r="KF61" s="82">
        <f t="shared" si="736"/>
        <v>3150000</v>
      </c>
      <c r="KG61" s="81">
        <f t="shared" si="737"/>
        <v>0</v>
      </c>
      <c r="KH61" s="159">
        <f t="shared" si="737"/>
        <v>3150000</v>
      </c>
      <c r="KI61" s="131"/>
      <c r="KJ61" s="81"/>
      <c r="KK61" s="159">
        <f t="shared" si="140"/>
        <v>0</v>
      </c>
      <c r="KL61" s="126"/>
      <c r="KM61" s="81"/>
      <c r="KN61" s="159">
        <f t="shared" si="141"/>
        <v>0</v>
      </c>
      <c r="KO61" s="126"/>
      <c r="KP61" s="81"/>
      <c r="KQ61" s="159">
        <f t="shared" si="142"/>
        <v>0</v>
      </c>
      <c r="KR61" s="126">
        <f t="shared" si="143"/>
        <v>0</v>
      </c>
      <c r="KS61" s="81">
        <f t="shared" si="144"/>
        <v>0</v>
      </c>
      <c r="KT61" s="81">
        <f t="shared" si="145"/>
        <v>0</v>
      </c>
      <c r="KU61" s="126"/>
      <c r="KV61" s="81"/>
      <c r="KW61" s="159">
        <f t="shared" si="146"/>
        <v>0</v>
      </c>
      <c r="KX61" s="126"/>
      <c r="KY61" s="81"/>
      <c r="KZ61" s="159">
        <f t="shared" si="147"/>
        <v>0</v>
      </c>
      <c r="LA61" s="126">
        <f t="shared" si="148"/>
        <v>0</v>
      </c>
      <c r="LB61" s="81">
        <f t="shared" si="149"/>
        <v>0</v>
      </c>
      <c r="LC61" s="159">
        <f t="shared" si="150"/>
        <v>0</v>
      </c>
      <c r="LD61" s="126">
        <f t="shared" si="738"/>
        <v>0</v>
      </c>
      <c r="LE61" s="81">
        <f t="shared" si="739"/>
        <v>0</v>
      </c>
      <c r="LF61" s="81">
        <f t="shared" si="740"/>
        <v>0</v>
      </c>
      <c r="LG61" s="82">
        <f t="shared" si="741"/>
        <v>3150000</v>
      </c>
      <c r="LH61" s="81">
        <f t="shared" si="742"/>
        <v>0</v>
      </c>
      <c r="LI61" s="81">
        <f t="shared" si="743"/>
        <v>3150000</v>
      </c>
      <c r="LJ61" s="82">
        <f t="shared" si="744"/>
        <v>3150000</v>
      </c>
      <c r="LK61" s="81">
        <f t="shared" si="745"/>
        <v>0</v>
      </c>
      <c r="LL61" s="159">
        <f t="shared" si="746"/>
        <v>3150000</v>
      </c>
    </row>
    <row r="62" spans="1:324" s="87" customFormat="1" ht="16.5" thickBot="1" x14ac:dyDescent="0.3">
      <c r="A62" s="41">
        <v>52</v>
      </c>
      <c r="B62" s="83" t="s">
        <v>288</v>
      </c>
      <c r="C62" s="84" t="s">
        <v>289</v>
      </c>
      <c r="D62" s="85"/>
      <c r="E62" s="85"/>
      <c r="F62" s="160">
        <f t="shared" si="14"/>
        <v>0</v>
      </c>
      <c r="G62" s="132"/>
      <c r="H62" s="85"/>
      <c r="I62" s="160">
        <f t="shared" si="15"/>
        <v>0</v>
      </c>
      <c r="J62" s="85"/>
      <c r="K62" s="85"/>
      <c r="L62" s="160">
        <f t="shared" si="16"/>
        <v>0</v>
      </c>
      <c r="M62" s="85"/>
      <c r="N62" s="85"/>
      <c r="O62" s="160">
        <f t="shared" si="17"/>
        <v>0</v>
      </c>
      <c r="P62" s="85"/>
      <c r="Q62" s="85"/>
      <c r="R62" s="160">
        <f t="shared" si="18"/>
        <v>0</v>
      </c>
      <c r="S62" s="85"/>
      <c r="T62" s="85"/>
      <c r="U62" s="160">
        <f t="shared" si="19"/>
        <v>0</v>
      </c>
      <c r="V62" s="85"/>
      <c r="W62" s="85"/>
      <c r="X62" s="160">
        <f t="shared" si="20"/>
        <v>0</v>
      </c>
      <c r="Y62" s="85"/>
      <c r="Z62" s="85"/>
      <c r="AA62" s="160">
        <f t="shared" si="21"/>
        <v>0</v>
      </c>
      <c r="AB62" s="85">
        <f t="shared" si="715"/>
        <v>0</v>
      </c>
      <c r="AC62" s="85">
        <f t="shared" si="715"/>
        <v>0</v>
      </c>
      <c r="AD62" s="160">
        <f t="shared" si="578"/>
        <v>0</v>
      </c>
      <c r="AE62" s="132"/>
      <c r="AF62" s="85"/>
      <c r="AG62" s="160">
        <f t="shared" si="22"/>
        <v>0</v>
      </c>
      <c r="AH62" s="85">
        <f t="shared" si="23"/>
        <v>0</v>
      </c>
      <c r="AI62" s="85">
        <f t="shared" si="23"/>
        <v>0</v>
      </c>
      <c r="AJ62" s="160">
        <f t="shared" si="24"/>
        <v>0</v>
      </c>
      <c r="AK62" s="132"/>
      <c r="AL62" s="85"/>
      <c r="AM62" s="160">
        <f t="shared" si="25"/>
        <v>0</v>
      </c>
      <c r="AN62" s="85"/>
      <c r="AO62" s="85"/>
      <c r="AP62" s="160">
        <f t="shared" si="26"/>
        <v>0</v>
      </c>
      <c r="AQ62" s="132"/>
      <c r="AR62" s="85"/>
      <c r="AS62" s="160">
        <f t="shared" si="27"/>
        <v>0</v>
      </c>
      <c r="AT62" s="85"/>
      <c r="AU62" s="85"/>
      <c r="AV62" s="160">
        <f t="shared" si="28"/>
        <v>0</v>
      </c>
      <c r="AW62" s="85"/>
      <c r="AX62" s="85"/>
      <c r="AY62" s="160">
        <f t="shared" si="29"/>
        <v>0</v>
      </c>
      <c r="AZ62" s="85">
        <f t="shared" si="30"/>
        <v>0</v>
      </c>
      <c r="BA62" s="85">
        <f t="shared" si="31"/>
        <v>0</v>
      </c>
      <c r="BB62" s="160">
        <f t="shared" si="32"/>
        <v>0</v>
      </c>
      <c r="BC62" s="132"/>
      <c r="BD62" s="85"/>
      <c r="BE62" s="160">
        <f t="shared" si="33"/>
        <v>0</v>
      </c>
      <c r="BF62" s="85"/>
      <c r="BG62" s="85"/>
      <c r="BH62" s="160">
        <f t="shared" si="34"/>
        <v>0</v>
      </c>
      <c r="BI62" s="85"/>
      <c r="BJ62" s="85"/>
      <c r="BK62" s="160">
        <f t="shared" si="35"/>
        <v>0</v>
      </c>
      <c r="BL62" s="85"/>
      <c r="BM62" s="85"/>
      <c r="BN62" s="160">
        <f t="shared" si="36"/>
        <v>0</v>
      </c>
      <c r="BO62" s="85"/>
      <c r="BP62" s="85"/>
      <c r="BQ62" s="160">
        <f t="shared" si="37"/>
        <v>0</v>
      </c>
      <c r="BR62" s="85"/>
      <c r="BS62" s="85"/>
      <c r="BT62" s="160">
        <f t="shared" si="38"/>
        <v>0</v>
      </c>
      <c r="BU62" s="85"/>
      <c r="BV62" s="85"/>
      <c r="BW62" s="160">
        <f t="shared" si="39"/>
        <v>0</v>
      </c>
      <c r="BX62" s="85"/>
      <c r="BY62" s="85"/>
      <c r="BZ62" s="160">
        <f t="shared" si="40"/>
        <v>0</v>
      </c>
      <c r="CA62" s="86">
        <f t="shared" si="41"/>
        <v>0</v>
      </c>
      <c r="CB62" s="85">
        <f t="shared" si="42"/>
        <v>0</v>
      </c>
      <c r="CC62" s="160">
        <f t="shared" si="42"/>
        <v>0</v>
      </c>
      <c r="CD62" s="132"/>
      <c r="CE62" s="85"/>
      <c r="CF62" s="160">
        <f t="shared" si="43"/>
        <v>0</v>
      </c>
      <c r="CG62" s="85"/>
      <c r="CH62" s="85"/>
      <c r="CI62" s="160">
        <f t="shared" si="44"/>
        <v>0</v>
      </c>
      <c r="CJ62" s="85"/>
      <c r="CK62" s="85"/>
      <c r="CL62" s="160">
        <f t="shared" si="45"/>
        <v>0</v>
      </c>
      <c r="CM62" s="85"/>
      <c r="CN62" s="85"/>
      <c r="CO62" s="160">
        <f t="shared" si="46"/>
        <v>0</v>
      </c>
      <c r="CP62" s="86">
        <f t="shared" si="47"/>
        <v>0</v>
      </c>
      <c r="CQ62" s="85">
        <f t="shared" si="151"/>
        <v>0</v>
      </c>
      <c r="CR62" s="160">
        <f t="shared" si="48"/>
        <v>0</v>
      </c>
      <c r="CS62" s="132"/>
      <c r="CT62" s="85"/>
      <c r="CU62" s="160">
        <f t="shared" si="49"/>
        <v>0</v>
      </c>
      <c r="CV62" s="85"/>
      <c r="CW62" s="85"/>
      <c r="CX62" s="160">
        <f t="shared" si="50"/>
        <v>0</v>
      </c>
      <c r="CY62" s="85"/>
      <c r="CZ62" s="85"/>
      <c r="DA62" s="160">
        <f t="shared" si="51"/>
        <v>0</v>
      </c>
      <c r="DB62" s="85"/>
      <c r="DC62" s="85"/>
      <c r="DD62" s="160">
        <f t="shared" si="52"/>
        <v>0</v>
      </c>
      <c r="DE62" s="85"/>
      <c r="DF62" s="85"/>
      <c r="DG62" s="160">
        <f t="shared" si="53"/>
        <v>0</v>
      </c>
      <c r="DH62" s="86">
        <f t="shared" si="54"/>
        <v>0</v>
      </c>
      <c r="DI62" s="85">
        <f t="shared" si="55"/>
        <v>0</v>
      </c>
      <c r="DJ62" s="160">
        <f t="shared" si="55"/>
        <v>0</v>
      </c>
      <c r="DK62" s="132"/>
      <c r="DL62" s="85"/>
      <c r="DM62" s="160">
        <f t="shared" si="56"/>
        <v>0</v>
      </c>
      <c r="DN62" s="85"/>
      <c r="DO62" s="85"/>
      <c r="DP62" s="160">
        <f t="shared" si="57"/>
        <v>0</v>
      </c>
      <c r="DQ62" s="85"/>
      <c r="DR62" s="85"/>
      <c r="DS62" s="160">
        <f t="shared" si="58"/>
        <v>0</v>
      </c>
      <c r="DT62" s="85">
        <f t="shared" si="716"/>
        <v>0</v>
      </c>
      <c r="DU62" s="85">
        <f t="shared" si="717"/>
        <v>0</v>
      </c>
      <c r="DV62" s="160">
        <f t="shared" si="718"/>
        <v>0</v>
      </c>
      <c r="DW62" s="132"/>
      <c r="DX62" s="85"/>
      <c r="DY62" s="160">
        <f t="shared" si="60"/>
        <v>0</v>
      </c>
      <c r="DZ62" s="85"/>
      <c r="EA62" s="85"/>
      <c r="EB62" s="160">
        <f t="shared" si="61"/>
        <v>0</v>
      </c>
      <c r="EC62" s="85"/>
      <c r="ED62" s="85"/>
      <c r="EE62" s="160">
        <f t="shared" si="62"/>
        <v>0</v>
      </c>
      <c r="EF62" s="85"/>
      <c r="EG62" s="85"/>
      <c r="EH62" s="160">
        <f t="shared" si="63"/>
        <v>0</v>
      </c>
      <c r="EI62" s="85"/>
      <c r="EJ62" s="85"/>
      <c r="EK62" s="160">
        <f t="shared" si="64"/>
        <v>0</v>
      </c>
      <c r="EL62" s="86">
        <f t="shared" si="719"/>
        <v>0</v>
      </c>
      <c r="EM62" s="85">
        <f t="shared" si="720"/>
        <v>0</v>
      </c>
      <c r="EN62" s="160">
        <f t="shared" si="67"/>
        <v>0</v>
      </c>
      <c r="EO62" s="132"/>
      <c r="EP62" s="85"/>
      <c r="EQ62" s="160">
        <f t="shared" si="68"/>
        <v>0</v>
      </c>
      <c r="ER62" s="85"/>
      <c r="ES62" s="85"/>
      <c r="ET62" s="160">
        <f t="shared" si="69"/>
        <v>0</v>
      </c>
      <c r="EU62" s="85"/>
      <c r="EV62" s="85"/>
      <c r="EW62" s="160">
        <f t="shared" si="70"/>
        <v>0</v>
      </c>
      <c r="EX62" s="85"/>
      <c r="EY62" s="85"/>
      <c r="EZ62" s="160">
        <f t="shared" si="71"/>
        <v>0</v>
      </c>
      <c r="FA62" s="86">
        <f t="shared" si="721"/>
        <v>0</v>
      </c>
      <c r="FB62" s="85">
        <f t="shared" si="722"/>
        <v>0</v>
      </c>
      <c r="FC62" s="160">
        <f t="shared" si="74"/>
        <v>0</v>
      </c>
      <c r="FD62" s="132"/>
      <c r="FE62" s="85"/>
      <c r="FF62" s="160">
        <f t="shared" si="75"/>
        <v>0</v>
      </c>
      <c r="FG62" s="86">
        <f t="shared" si="723"/>
        <v>0</v>
      </c>
      <c r="FH62" s="85">
        <f t="shared" si="76"/>
        <v>0</v>
      </c>
      <c r="FI62" s="160">
        <f t="shared" si="77"/>
        <v>0</v>
      </c>
      <c r="FJ62" s="132"/>
      <c r="FK62" s="85"/>
      <c r="FL62" s="160">
        <f t="shared" si="78"/>
        <v>0</v>
      </c>
      <c r="FM62" s="86">
        <f t="shared" si="724"/>
        <v>0</v>
      </c>
      <c r="FN62" s="85">
        <f t="shared" si="725"/>
        <v>0</v>
      </c>
      <c r="FO62" s="85">
        <f t="shared" si="81"/>
        <v>0</v>
      </c>
      <c r="FP62" s="86">
        <f t="shared" si="726"/>
        <v>0</v>
      </c>
      <c r="FQ62" s="85">
        <f t="shared" si="727"/>
        <v>0</v>
      </c>
      <c r="FR62" s="160">
        <f t="shared" si="727"/>
        <v>0</v>
      </c>
      <c r="FS62" s="132"/>
      <c r="FT62" s="85"/>
      <c r="FU62" s="160">
        <f t="shared" si="82"/>
        <v>0</v>
      </c>
      <c r="FV62" s="85"/>
      <c r="FW62" s="85"/>
      <c r="FX62" s="160">
        <f t="shared" si="83"/>
        <v>0</v>
      </c>
      <c r="FY62" s="85"/>
      <c r="FZ62" s="85"/>
      <c r="GA62" s="160">
        <f t="shared" si="84"/>
        <v>0</v>
      </c>
      <c r="GB62" s="85"/>
      <c r="GC62" s="85"/>
      <c r="GD62" s="160">
        <f t="shared" si="85"/>
        <v>0</v>
      </c>
      <c r="GE62" s="85"/>
      <c r="GF62" s="85"/>
      <c r="GG62" s="160">
        <f t="shared" si="86"/>
        <v>0</v>
      </c>
      <c r="GH62" s="85">
        <f t="shared" si="87"/>
        <v>0</v>
      </c>
      <c r="GI62" s="85">
        <f t="shared" si="88"/>
        <v>0</v>
      </c>
      <c r="GJ62" s="160">
        <f t="shared" si="89"/>
        <v>0</v>
      </c>
      <c r="GK62" s="132"/>
      <c r="GL62" s="85"/>
      <c r="GM62" s="160">
        <f t="shared" si="90"/>
        <v>0</v>
      </c>
      <c r="GN62" s="86">
        <f t="shared" si="91"/>
        <v>0</v>
      </c>
      <c r="GO62" s="85">
        <f t="shared" si="92"/>
        <v>0</v>
      </c>
      <c r="GP62" s="160">
        <f t="shared" si="93"/>
        <v>0</v>
      </c>
      <c r="GQ62" s="132"/>
      <c r="GR62" s="85"/>
      <c r="GS62" s="160">
        <f t="shared" si="94"/>
        <v>0</v>
      </c>
      <c r="GT62" s="85"/>
      <c r="GU62" s="85"/>
      <c r="GV62" s="160">
        <f t="shared" si="95"/>
        <v>0</v>
      </c>
      <c r="GW62" s="86">
        <f t="shared" si="96"/>
        <v>0</v>
      </c>
      <c r="GX62" s="85">
        <f t="shared" si="97"/>
        <v>0</v>
      </c>
      <c r="GY62" s="160">
        <f t="shared" si="98"/>
        <v>0</v>
      </c>
      <c r="HA62" s="85"/>
      <c r="HB62" s="160">
        <f t="shared" si="99"/>
        <v>0</v>
      </c>
      <c r="HC62" s="85"/>
      <c r="HD62" s="85"/>
      <c r="HE62" s="160">
        <f t="shared" si="100"/>
        <v>0</v>
      </c>
      <c r="HF62" s="86">
        <f t="shared" si="101"/>
        <v>0</v>
      </c>
      <c r="HG62" s="85">
        <f t="shared" si="102"/>
        <v>0</v>
      </c>
      <c r="HH62" s="160">
        <f t="shared" si="103"/>
        <v>0</v>
      </c>
      <c r="HI62" s="132"/>
      <c r="HJ62" s="85"/>
      <c r="HK62" s="160">
        <f t="shared" si="104"/>
        <v>0</v>
      </c>
      <c r="HL62" s="85"/>
      <c r="HM62" s="85"/>
      <c r="HN62" s="160">
        <f t="shared" si="105"/>
        <v>0</v>
      </c>
      <c r="HO62" s="86">
        <f t="shared" si="106"/>
        <v>0</v>
      </c>
      <c r="HP62" s="85">
        <f t="shared" si="107"/>
        <v>0</v>
      </c>
      <c r="HQ62" s="160">
        <f t="shared" si="108"/>
        <v>0</v>
      </c>
      <c r="HR62" s="132"/>
      <c r="HS62" s="85"/>
      <c r="HT62" s="160">
        <f t="shared" si="109"/>
        <v>0</v>
      </c>
      <c r="HU62" s="86">
        <f t="shared" si="728"/>
        <v>0</v>
      </c>
      <c r="HV62" s="85">
        <f t="shared" si="729"/>
        <v>0</v>
      </c>
      <c r="HW62" s="85">
        <f t="shared" si="112"/>
        <v>0</v>
      </c>
      <c r="HX62" s="86">
        <f t="shared" si="730"/>
        <v>0</v>
      </c>
      <c r="HY62" s="85">
        <f t="shared" si="731"/>
        <v>0</v>
      </c>
      <c r="HZ62" s="160">
        <f t="shared" si="732"/>
        <v>0</v>
      </c>
      <c r="IB62" s="85"/>
      <c r="IC62" s="160">
        <f t="shared" si="114"/>
        <v>0</v>
      </c>
      <c r="ID62" s="85"/>
      <c r="IE62" s="85"/>
      <c r="IF62" s="160">
        <f t="shared" si="115"/>
        <v>0</v>
      </c>
      <c r="IG62" s="86"/>
      <c r="IH62" s="85"/>
      <c r="II62" s="160">
        <f t="shared" si="116"/>
        <v>0</v>
      </c>
      <c r="IJ62" s="86">
        <f t="shared" si="117"/>
        <v>0</v>
      </c>
      <c r="IK62" s="85">
        <f t="shared" si="118"/>
        <v>0</v>
      </c>
      <c r="IL62" s="160">
        <f t="shared" si="119"/>
        <v>0</v>
      </c>
      <c r="IN62" s="85"/>
      <c r="IO62" s="160">
        <f t="shared" si="120"/>
        <v>0</v>
      </c>
      <c r="IP62" s="86"/>
      <c r="IQ62" s="85"/>
      <c r="IR62" s="160">
        <f t="shared" si="121"/>
        <v>0</v>
      </c>
      <c r="IS62" s="86"/>
      <c r="IT62" s="85"/>
      <c r="IU62" s="160">
        <f t="shared" si="122"/>
        <v>0</v>
      </c>
      <c r="IV62" s="86"/>
      <c r="IW62" s="85"/>
      <c r="IX62" s="160">
        <f t="shared" si="123"/>
        <v>0</v>
      </c>
      <c r="IY62" s="85">
        <f t="shared" si="124"/>
        <v>0</v>
      </c>
      <c r="IZ62" s="85">
        <f t="shared" si="124"/>
        <v>0</v>
      </c>
      <c r="JA62" s="85">
        <f t="shared" si="125"/>
        <v>0</v>
      </c>
      <c r="JB62" s="86">
        <f t="shared" si="126"/>
        <v>0</v>
      </c>
      <c r="JC62" s="85">
        <f t="shared" si="127"/>
        <v>0</v>
      </c>
      <c r="JD62" s="160">
        <f t="shared" si="128"/>
        <v>0</v>
      </c>
      <c r="JE62" s="132"/>
      <c r="JF62" s="85"/>
      <c r="JG62" s="160">
        <f t="shared" si="129"/>
        <v>0</v>
      </c>
      <c r="JH62" s="85"/>
      <c r="JI62" s="85"/>
      <c r="JJ62" s="160">
        <f t="shared" si="130"/>
        <v>0</v>
      </c>
      <c r="JK62" s="85"/>
      <c r="JL62" s="85"/>
      <c r="JM62" s="160">
        <f t="shared" si="131"/>
        <v>0</v>
      </c>
      <c r="JN62" s="85"/>
      <c r="JO62" s="85"/>
      <c r="JP62" s="160">
        <f t="shared" si="132"/>
        <v>0</v>
      </c>
      <c r="JQ62" s="85"/>
      <c r="JR62" s="85"/>
      <c r="JS62" s="160">
        <f t="shared" si="133"/>
        <v>0</v>
      </c>
      <c r="JT62" s="86">
        <f t="shared" si="134"/>
        <v>0</v>
      </c>
      <c r="JU62" s="85">
        <f t="shared" si="135"/>
        <v>0</v>
      </c>
      <c r="JV62" s="160">
        <f t="shared" si="136"/>
        <v>0</v>
      </c>
      <c r="JW62" s="132"/>
      <c r="JX62" s="85"/>
      <c r="JY62" s="160">
        <f t="shared" si="137"/>
        <v>0</v>
      </c>
      <c r="JZ62" s="85"/>
      <c r="KA62" s="85"/>
      <c r="KB62" s="160">
        <f t="shared" si="138"/>
        <v>0</v>
      </c>
      <c r="KC62" s="86">
        <f t="shared" si="733"/>
        <v>0</v>
      </c>
      <c r="KD62" s="85">
        <f t="shared" si="734"/>
        <v>0</v>
      </c>
      <c r="KE62" s="85">
        <f t="shared" si="735"/>
        <v>0</v>
      </c>
      <c r="KF62" s="86">
        <f t="shared" si="736"/>
        <v>0</v>
      </c>
      <c r="KG62" s="85">
        <f t="shared" si="737"/>
        <v>0</v>
      </c>
      <c r="KH62" s="160">
        <f t="shared" si="737"/>
        <v>0</v>
      </c>
      <c r="KI62" s="132"/>
      <c r="KJ62" s="85"/>
      <c r="KK62" s="160">
        <f t="shared" si="140"/>
        <v>0</v>
      </c>
      <c r="KL62" s="127"/>
      <c r="KM62" s="85"/>
      <c r="KN62" s="160">
        <f t="shared" si="141"/>
        <v>0</v>
      </c>
      <c r="KO62" s="127"/>
      <c r="KP62" s="85"/>
      <c r="KQ62" s="160">
        <f t="shared" si="142"/>
        <v>0</v>
      </c>
      <c r="KR62" s="127">
        <f t="shared" si="143"/>
        <v>0</v>
      </c>
      <c r="KS62" s="85">
        <f t="shared" si="144"/>
        <v>0</v>
      </c>
      <c r="KT62" s="85">
        <f t="shared" si="145"/>
        <v>0</v>
      </c>
      <c r="KU62" s="127"/>
      <c r="KV62" s="85"/>
      <c r="KW62" s="160">
        <f t="shared" si="146"/>
        <v>0</v>
      </c>
      <c r="KX62" s="127"/>
      <c r="KY62" s="85"/>
      <c r="KZ62" s="160">
        <f t="shared" si="147"/>
        <v>0</v>
      </c>
      <c r="LA62" s="127">
        <f t="shared" si="148"/>
        <v>0</v>
      </c>
      <c r="LB62" s="85">
        <f t="shared" si="149"/>
        <v>0</v>
      </c>
      <c r="LC62" s="160">
        <f t="shared" si="150"/>
        <v>0</v>
      </c>
      <c r="LD62" s="127">
        <f t="shared" si="738"/>
        <v>0</v>
      </c>
      <c r="LE62" s="85">
        <f t="shared" si="739"/>
        <v>0</v>
      </c>
      <c r="LF62" s="85">
        <f t="shared" si="740"/>
        <v>0</v>
      </c>
      <c r="LG62" s="86">
        <f t="shared" si="741"/>
        <v>0</v>
      </c>
      <c r="LH62" s="85">
        <f t="shared" si="742"/>
        <v>0</v>
      </c>
      <c r="LI62" s="85">
        <f t="shared" si="743"/>
        <v>0</v>
      </c>
      <c r="LJ62" s="86">
        <f t="shared" si="744"/>
        <v>0</v>
      </c>
      <c r="LK62" s="85">
        <f t="shared" si="745"/>
        <v>0</v>
      </c>
      <c r="LL62" s="160">
        <f t="shared" si="746"/>
        <v>0</v>
      </c>
    </row>
    <row r="63" spans="1:324" s="25" customFormat="1" ht="16.5" thickBot="1" x14ac:dyDescent="0.3">
      <c r="A63" s="112">
        <v>53</v>
      </c>
      <c r="B63" s="111" t="s">
        <v>220</v>
      </c>
      <c r="C63" s="77" t="s">
        <v>330</v>
      </c>
      <c r="D63" s="21">
        <f t="shared" ref="D63:E63" si="751">SUM(D61:D62)</f>
        <v>0</v>
      </c>
      <c r="E63" s="21">
        <f t="shared" si="751"/>
        <v>0</v>
      </c>
      <c r="F63" s="152">
        <f t="shared" si="14"/>
        <v>0</v>
      </c>
      <c r="G63" s="24">
        <f>SUM(G61:G62)</f>
        <v>0</v>
      </c>
      <c r="H63" s="21">
        <f>SUM(H61:H62)</f>
        <v>0</v>
      </c>
      <c r="I63" s="152">
        <f t="shared" si="15"/>
        <v>0</v>
      </c>
      <c r="J63" s="21">
        <f t="shared" ref="J63:K63" si="752">SUM(J61:J62)</f>
        <v>0</v>
      </c>
      <c r="K63" s="21">
        <f t="shared" si="752"/>
        <v>0</v>
      </c>
      <c r="L63" s="152">
        <f t="shared" si="16"/>
        <v>0</v>
      </c>
      <c r="M63" s="21">
        <f t="shared" ref="M63:N63" si="753">SUM(M61:M62)</f>
        <v>0</v>
      </c>
      <c r="N63" s="21">
        <f t="shared" si="753"/>
        <v>0</v>
      </c>
      <c r="O63" s="152">
        <f t="shared" si="17"/>
        <v>0</v>
      </c>
      <c r="P63" s="21">
        <f t="shared" ref="P63:Q63" si="754">SUM(P61:P62)</f>
        <v>0</v>
      </c>
      <c r="Q63" s="21">
        <f t="shared" si="754"/>
        <v>0</v>
      </c>
      <c r="R63" s="152">
        <f t="shared" si="18"/>
        <v>0</v>
      </c>
      <c r="S63" s="21">
        <f t="shared" ref="S63:T63" si="755">SUM(S61:S62)</f>
        <v>0</v>
      </c>
      <c r="T63" s="21">
        <f t="shared" si="755"/>
        <v>0</v>
      </c>
      <c r="U63" s="152">
        <f t="shared" si="19"/>
        <v>0</v>
      </c>
      <c r="V63" s="21">
        <f t="shared" ref="V63:W63" si="756">SUM(V61:V62)</f>
        <v>0</v>
      </c>
      <c r="W63" s="21">
        <f t="shared" si="756"/>
        <v>0</v>
      </c>
      <c r="X63" s="152">
        <f t="shared" si="20"/>
        <v>0</v>
      </c>
      <c r="Y63" s="21">
        <f t="shared" ref="Y63:Z63" si="757">SUM(Y61:Y62)</f>
        <v>0</v>
      </c>
      <c r="Z63" s="21">
        <f t="shared" si="757"/>
        <v>0</v>
      </c>
      <c r="AA63" s="152">
        <f t="shared" si="21"/>
        <v>0</v>
      </c>
      <c r="AB63" s="21">
        <f t="shared" si="715"/>
        <v>0</v>
      </c>
      <c r="AC63" s="21">
        <f t="shared" si="715"/>
        <v>0</v>
      </c>
      <c r="AD63" s="152">
        <f t="shared" si="578"/>
        <v>0</v>
      </c>
      <c r="AE63" s="24">
        <f t="shared" ref="AE63:AF63" si="758">SUM(AE61:AE62)</f>
        <v>0</v>
      </c>
      <c r="AF63" s="21">
        <f t="shared" si="758"/>
        <v>0</v>
      </c>
      <c r="AG63" s="152">
        <f t="shared" si="22"/>
        <v>0</v>
      </c>
      <c r="AH63" s="21">
        <f t="shared" si="23"/>
        <v>0</v>
      </c>
      <c r="AI63" s="21">
        <f t="shared" si="23"/>
        <v>0</v>
      </c>
      <c r="AJ63" s="152">
        <f t="shared" si="24"/>
        <v>0</v>
      </c>
      <c r="AK63" s="24">
        <f t="shared" ref="AK63:AL63" si="759">SUM(AK61:AK62)</f>
        <v>0</v>
      </c>
      <c r="AL63" s="21">
        <f t="shared" si="759"/>
        <v>0</v>
      </c>
      <c r="AM63" s="152">
        <f t="shared" si="25"/>
        <v>0</v>
      </c>
      <c r="AN63" s="21">
        <f t="shared" ref="AN63:AO63" si="760">SUM(AN61:AN62)</f>
        <v>0</v>
      </c>
      <c r="AO63" s="21">
        <f t="shared" si="760"/>
        <v>0</v>
      </c>
      <c r="AP63" s="152">
        <f t="shared" si="26"/>
        <v>0</v>
      </c>
      <c r="AQ63" s="24">
        <f t="shared" ref="AQ63:AR63" si="761">SUM(AQ61:AQ62)</f>
        <v>0</v>
      </c>
      <c r="AR63" s="21">
        <f t="shared" si="761"/>
        <v>0</v>
      </c>
      <c r="AS63" s="152">
        <f t="shared" si="27"/>
        <v>0</v>
      </c>
      <c r="AT63" s="21">
        <f t="shared" ref="AT63:AU63" si="762">SUM(AT61:AT62)</f>
        <v>0</v>
      </c>
      <c r="AU63" s="21">
        <f t="shared" si="762"/>
        <v>0</v>
      </c>
      <c r="AV63" s="152">
        <f t="shared" si="28"/>
        <v>0</v>
      </c>
      <c r="AW63" s="21">
        <f t="shared" ref="AW63:AX63" si="763">SUM(AW61:AW62)</f>
        <v>0</v>
      </c>
      <c r="AX63" s="21">
        <f t="shared" si="763"/>
        <v>0</v>
      </c>
      <c r="AY63" s="152">
        <f t="shared" si="29"/>
        <v>0</v>
      </c>
      <c r="AZ63" s="21">
        <f t="shared" si="30"/>
        <v>0</v>
      </c>
      <c r="BA63" s="21">
        <f t="shared" si="31"/>
        <v>0</v>
      </c>
      <c r="BB63" s="152">
        <f t="shared" si="32"/>
        <v>0</v>
      </c>
      <c r="BC63" s="24">
        <f t="shared" ref="BC63:BD63" si="764">SUM(BC61:BC62)</f>
        <v>0</v>
      </c>
      <c r="BD63" s="21">
        <f t="shared" si="764"/>
        <v>0</v>
      </c>
      <c r="BE63" s="152">
        <f t="shared" si="33"/>
        <v>0</v>
      </c>
      <c r="BF63" s="21">
        <f t="shared" ref="BF63:BG63" si="765">SUM(BF61:BF62)</f>
        <v>0</v>
      </c>
      <c r="BG63" s="21">
        <f t="shared" si="765"/>
        <v>0</v>
      </c>
      <c r="BH63" s="152">
        <f t="shared" si="34"/>
        <v>0</v>
      </c>
      <c r="BI63" s="21">
        <f t="shared" ref="BI63:BJ63" si="766">SUM(BI61:BI62)</f>
        <v>0</v>
      </c>
      <c r="BJ63" s="21">
        <f t="shared" si="766"/>
        <v>0</v>
      </c>
      <c r="BK63" s="152">
        <f t="shared" si="35"/>
        <v>0</v>
      </c>
      <c r="BL63" s="21">
        <f t="shared" ref="BL63:BM63" si="767">SUM(BL61:BL62)</f>
        <v>0</v>
      </c>
      <c r="BM63" s="21">
        <f t="shared" si="767"/>
        <v>0</v>
      </c>
      <c r="BN63" s="152">
        <f t="shared" si="36"/>
        <v>0</v>
      </c>
      <c r="BO63" s="21">
        <f t="shared" ref="BO63:BP63" si="768">SUM(BO61:BO62)</f>
        <v>0</v>
      </c>
      <c r="BP63" s="21">
        <f t="shared" si="768"/>
        <v>0</v>
      </c>
      <c r="BQ63" s="152">
        <f t="shared" si="37"/>
        <v>0</v>
      </c>
      <c r="BR63" s="21">
        <f t="shared" ref="BR63:BS63" si="769">SUM(BR61:BR62)</f>
        <v>0</v>
      </c>
      <c r="BS63" s="21">
        <f t="shared" si="769"/>
        <v>0</v>
      </c>
      <c r="BT63" s="152">
        <f t="shared" si="38"/>
        <v>0</v>
      </c>
      <c r="BU63" s="21">
        <f t="shared" ref="BU63:BV63" si="770">SUM(BU61:BU62)</f>
        <v>0</v>
      </c>
      <c r="BV63" s="21">
        <f t="shared" si="770"/>
        <v>0</v>
      </c>
      <c r="BW63" s="152">
        <f t="shared" si="39"/>
        <v>0</v>
      </c>
      <c r="BX63" s="21">
        <f t="shared" ref="BX63:BY63" si="771">SUM(BX61:BX62)</f>
        <v>0</v>
      </c>
      <c r="BY63" s="21">
        <f t="shared" si="771"/>
        <v>0</v>
      </c>
      <c r="BZ63" s="152">
        <f t="shared" si="40"/>
        <v>0</v>
      </c>
      <c r="CA63" s="22">
        <f t="shared" si="41"/>
        <v>0</v>
      </c>
      <c r="CB63" s="21">
        <f t="shared" si="42"/>
        <v>0</v>
      </c>
      <c r="CC63" s="152">
        <f t="shared" si="42"/>
        <v>0</v>
      </c>
      <c r="CD63" s="24">
        <f t="shared" ref="CD63:CE63" si="772">SUM(CD61:CD62)</f>
        <v>0</v>
      </c>
      <c r="CE63" s="21">
        <f t="shared" si="772"/>
        <v>0</v>
      </c>
      <c r="CF63" s="152">
        <f t="shared" si="43"/>
        <v>0</v>
      </c>
      <c r="CG63" s="21">
        <f t="shared" ref="CG63:CH63" si="773">SUM(CG61:CG62)</f>
        <v>0</v>
      </c>
      <c r="CH63" s="21">
        <f t="shared" si="773"/>
        <v>0</v>
      </c>
      <c r="CI63" s="152">
        <f t="shared" si="44"/>
        <v>0</v>
      </c>
      <c r="CJ63" s="21">
        <f t="shared" ref="CJ63:CK63" si="774">SUM(CJ61:CJ62)</f>
        <v>0</v>
      </c>
      <c r="CK63" s="21">
        <f t="shared" si="774"/>
        <v>0</v>
      </c>
      <c r="CL63" s="152">
        <f t="shared" si="45"/>
        <v>0</v>
      </c>
      <c r="CM63" s="21">
        <f t="shared" ref="CM63:CN63" si="775">SUM(CM61:CM62)</f>
        <v>0</v>
      </c>
      <c r="CN63" s="21">
        <f t="shared" si="775"/>
        <v>0</v>
      </c>
      <c r="CO63" s="152">
        <f t="shared" si="46"/>
        <v>0</v>
      </c>
      <c r="CP63" s="22">
        <f t="shared" si="47"/>
        <v>0</v>
      </c>
      <c r="CQ63" s="21">
        <f t="shared" si="151"/>
        <v>0</v>
      </c>
      <c r="CR63" s="152">
        <f t="shared" si="48"/>
        <v>0</v>
      </c>
      <c r="CS63" s="24">
        <f t="shared" ref="CS63:CT63" si="776">SUM(CS61:CS62)</f>
        <v>0</v>
      </c>
      <c r="CT63" s="21">
        <f t="shared" si="776"/>
        <v>0</v>
      </c>
      <c r="CU63" s="152">
        <f t="shared" si="49"/>
        <v>0</v>
      </c>
      <c r="CV63" s="21">
        <f t="shared" ref="CV63:CW63" si="777">SUM(CV61:CV62)</f>
        <v>0</v>
      </c>
      <c r="CW63" s="21">
        <f t="shared" si="777"/>
        <v>0</v>
      </c>
      <c r="CX63" s="152">
        <f t="shared" si="50"/>
        <v>0</v>
      </c>
      <c r="CY63" s="21">
        <f t="shared" ref="CY63:CZ63" si="778">SUM(CY61:CY62)</f>
        <v>0</v>
      </c>
      <c r="CZ63" s="21">
        <f t="shared" si="778"/>
        <v>0</v>
      </c>
      <c r="DA63" s="152">
        <f t="shared" si="51"/>
        <v>0</v>
      </c>
      <c r="DB63" s="21">
        <f t="shared" ref="DB63:DC63" si="779">SUM(DB61:DB62)</f>
        <v>0</v>
      </c>
      <c r="DC63" s="21">
        <f t="shared" si="779"/>
        <v>0</v>
      </c>
      <c r="DD63" s="152">
        <f t="shared" si="52"/>
        <v>0</v>
      </c>
      <c r="DE63" s="21">
        <f t="shared" ref="DE63:DF63" si="780">SUM(DE61:DE62)</f>
        <v>0</v>
      </c>
      <c r="DF63" s="21">
        <f t="shared" si="780"/>
        <v>0</v>
      </c>
      <c r="DG63" s="152">
        <f t="shared" si="53"/>
        <v>0</v>
      </c>
      <c r="DH63" s="22">
        <f t="shared" si="54"/>
        <v>0</v>
      </c>
      <c r="DI63" s="21">
        <f t="shared" si="55"/>
        <v>0</v>
      </c>
      <c r="DJ63" s="152">
        <f t="shared" si="55"/>
        <v>0</v>
      </c>
      <c r="DK63" s="24">
        <f t="shared" ref="DK63:DL63" si="781">SUM(DK61:DK62)</f>
        <v>0</v>
      </c>
      <c r="DL63" s="21">
        <f t="shared" si="781"/>
        <v>0</v>
      </c>
      <c r="DM63" s="152">
        <f t="shared" si="56"/>
        <v>0</v>
      </c>
      <c r="DN63" s="21">
        <f t="shared" ref="DN63:DO63" si="782">SUM(DN61:DN62)</f>
        <v>0</v>
      </c>
      <c r="DO63" s="21">
        <f t="shared" si="782"/>
        <v>0</v>
      </c>
      <c r="DP63" s="152">
        <f t="shared" si="57"/>
        <v>0</v>
      </c>
      <c r="DQ63" s="21">
        <f t="shared" ref="DQ63:DR63" si="783">SUM(DQ61:DQ62)</f>
        <v>0</v>
      </c>
      <c r="DR63" s="21">
        <f t="shared" si="783"/>
        <v>0</v>
      </c>
      <c r="DS63" s="152">
        <f t="shared" si="58"/>
        <v>0</v>
      </c>
      <c r="DT63" s="21">
        <f t="shared" si="716"/>
        <v>0</v>
      </c>
      <c r="DU63" s="21">
        <f t="shared" si="717"/>
        <v>0</v>
      </c>
      <c r="DV63" s="152">
        <f t="shared" si="718"/>
        <v>0</v>
      </c>
      <c r="DW63" s="24">
        <f t="shared" ref="DW63:DX63" si="784">SUM(DW61:DW62)</f>
        <v>0</v>
      </c>
      <c r="DX63" s="21">
        <f t="shared" si="784"/>
        <v>0</v>
      </c>
      <c r="DY63" s="152">
        <f t="shared" si="60"/>
        <v>0</v>
      </c>
      <c r="DZ63" s="21">
        <f t="shared" ref="DZ63:EA63" si="785">SUM(DZ61:DZ62)</f>
        <v>0</v>
      </c>
      <c r="EA63" s="21">
        <f t="shared" si="785"/>
        <v>0</v>
      </c>
      <c r="EB63" s="152">
        <f t="shared" si="61"/>
        <v>0</v>
      </c>
      <c r="EC63" s="21">
        <f t="shared" ref="EC63:ED63" si="786">SUM(EC61:EC62)</f>
        <v>0</v>
      </c>
      <c r="ED63" s="21">
        <f t="shared" si="786"/>
        <v>0</v>
      </c>
      <c r="EE63" s="152">
        <f t="shared" si="62"/>
        <v>0</v>
      </c>
      <c r="EF63" s="21">
        <f t="shared" ref="EF63:EG63" si="787">SUM(EF61:EF62)</f>
        <v>0</v>
      </c>
      <c r="EG63" s="21">
        <f t="shared" si="787"/>
        <v>0</v>
      </c>
      <c r="EH63" s="152">
        <f t="shared" si="63"/>
        <v>0</v>
      </c>
      <c r="EI63" s="21">
        <f t="shared" ref="EI63:EJ63" si="788">SUM(EI61:EI62)</f>
        <v>0</v>
      </c>
      <c r="EJ63" s="21">
        <f t="shared" si="788"/>
        <v>0</v>
      </c>
      <c r="EK63" s="152">
        <f t="shared" si="64"/>
        <v>0</v>
      </c>
      <c r="EL63" s="22">
        <f t="shared" si="719"/>
        <v>0</v>
      </c>
      <c r="EM63" s="21">
        <f t="shared" si="720"/>
        <v>0</v>
      </c>
      <c r="EN63" s="152">
        <f t="shared" si="67"/>
        <v>0</v>
      </c>
      <c r="EO63" s="24">
        <f t="shared" ref="EO63:EP63" si="789">SUM(EO61:EO62)</f>
        <v>0</v>
      </c>
      <c r="EP63" s="21">
        <f t="shared" si="789"/>
        <v>0</v>
      </c>
      <c r="EQ63" s="152">
        <f t="shared" si="68"/>
        <v>0</v>
      </c>
      <c r="ER63" s="21">
        <f t="shared" ref="ER63:ES63" si="790">SUM(ER61:ER62)</f>
        <v>0</v>
      </c>
      <c r="ES63" s="21">
        <f t="shared" si="790"/>
        <v>0</v>
      </c>
      <c r="ET63" s="152">
        <f t="shared" si="69"/>
        <v>0</v>
      </c>
      <c r="EU63" s="21">
        <f t="shared" ref="EU63:EV63" si="791">SUM(EU61:EU62)</f>
        <v>0</v>
      </c>
      <c r="EV63" s="21">
        <f t="shared" si="791"/>
        <v>0</v>
      </c>
      <c r="EW63" s="152">
        <f t="shared" si="70"/>
        <v>0</v>
      </c>
      <c r="EX63" s="21">
        <f t="shared" ref="EX63:EY63" si="792">SUM(EX61:EX62)</f>
        <v>0</v>
      </c>
      <c r="EY63" s="21">
        <f t="shared" si="792"/>
        <v>0</v>
      </c>
      <c r="EZ63" s="152">
        <f t="shared" si="71"/>
        <v>0</v>
      </c>
      <c r="FA63" s="22">
        <f t="shared" si="721"/>
        <v>0</v>
      </c>
      <c r="FB63" s="21">
        <f t="shared" si="722"/>
        <v>0</v>
      </c>
      <c r="FC63" s="152">
        <f t="shared" si="74"/>
        <v>0</v>
      </c>
      <c r="FD63" s="24">
        <f t="shared" ref="FD63:FE63" si="793">SUM(FD61:FD62)</f>
        <v>0</v>
      </c>
      <c r="FE63" s="21">
        <f t="shared" si="793"/>
        <v>0</v>
      </c>
      <c r="FF63" s="152">
        <f t="shared" si="75"/>
        <v>0</v>
      </c>
      <c r="FG63" s="22">
        <f t="shared" si="723"/>
        <v>0</v>
      </c>
      <c r="FH63" s="21">
        <f t="shared" si="76"/>
        <v>0</v>
      </c>
      <c r="FI63" s="152">
        <f t="shared" si="77"/>
        <v>0</v>
      </c>
      <c r="FJ63" s="24">
        <f t="shared" ref="FJ63:FK63" si="794">SUM(FJ61:FJ62)</f>
        <v>0</v>
      </c>
      <c r="FK63" s="21">
        <f t="shared" si="794"/>
        <v>0</v>
      </c>
      <c r="FL63" s="152">
        <f t="shared" si="78"/>
        <v>0</v>
      </c>
      <c r="FM63" s="22">
        <f t="shared" si="724"/>
        <v>0</v>
      </c>
      <c r="FN63" s="21">
        <f t="shared" si="725"/>
        <v>0</v>
      </c>
      <c r="FO63" s="21">
        <f t="shared" si="81"/>
        <v>0</v>
      </c>
      <c r="FP63" s="22">
        <f t="shared" si="726"/>
        <v>0</v>
      </c>
      <c r="FQ63" s="21">
        <f t="shared" si="727"/>
        <v>0</v>
      </c>
      <c r="FR63" s="152">
        <f t="shared" si="727"/>
        <v>0</v>
      </c>
      <c r="FS63" s="24">
        <f t="shared" ref="FS63:FT63" si="795">SUM(FS61:FS62)</f>
        <v>0</v>
      </c>
      <c r="FT63" s="21">
        <f t="shared" si="795"/>
        <v>0</v>
      </c>
      <c r="FU63" s="152">
        <f t="shared" si="82"/>
        <v>0</v>
      </c>
      <c r="FV63" s="21">
        <f t="shared" ref="FV63:FW63" si="796">SUM(FV61:FV62)</f>
        <v>0</v>
      </c>
      <c r="FW63" s="21">
        <f t="shared" si="796"/>
        <v>0</v>
      </c>
      <c r="FX63" s="152">
        <f t="shared" si="83"/>
        <v>0</v>
      </c>
      <c r="FY63" s="21">
        <f t="shared" ref="FY63:FZ63" si="797">SUM(FY61:FY62)</f>
        <v>0</v>
      </c>
      <c r="FZ63" s="21">
        <f t="shared" si="797"/>
        <v>0</v>
      </c>
      <c r="GA63" s="152">
        <f t="shared" si="84"/>
        <v>0</v>
      </c>
      <c r="GB63" s="21">
        <f t="shared" ref="GB63:GC63" si="798">SUM(GB61:GB62)</f>
        <v>0</v>
      </c>
      <c r="GC63" s="21">
        <f t="shared" si="798"/>
        <v>0</v>
      </c>
      <c r="GD63" s="152">
        <f t="shared" si="85"/>
        <v>0</v>
      </c>
      <c r="GE63" s="21">
        <f t="shared" ref="GE63:GF63" si="799">SUM(GE61:GE62)</f>
        <v>0</v>
      </c>
      <c r="GF63" s="21">
        <f t="shared" si="799"/>
        <v>0</v>
      </c>
      <c r="GG63" s="152">
        <f t="shared" si="86"/>
        <v>0</v>
      </c>
      <c r="GH63" s="21">
        <f t="shared" si="87"/>
        <v>0</v>
      </c>
      <c r="GI63" s="21">
        <f t="shared" si="88"/>
        <v>0</v>
      </c>
      <c r="GJ63" s="152">
        <f t="shared" si="89"/>
        <v>0</v>
      </c>
      <c r="GK63" s="24">
        <f t="shared" ref="GK63" si="800">SUM(GK61:GK62)</f>
        <v>0</v>
      </c>
      <c r="GL63" s="21">
        <f t="shared" ref="GL63:HD63" si="801">SUM(GL61:GL62)</f>
        <v>0</v>
      </c>
      <c r="GM63" s="152">
        <f t="shared" si="90"/>
        <v>0</v>
      </c>
      <c r="GN63" s="22">
        <f t="shared" si="91"/>
        <v>0</v>
      </c>
      <c r="GO63" s="21">
        <f t="shared" si="92"/>
        <v>0</v>
      </c>
      <c r="GP63" s="152">
        <f t="shared" si="93"/>
        <v>0</v>
      </c>
      <c r="GQ63" s="24">
        <f t="shared" ref="GQ63:GR63" si="802">SUM(GQ61:GQ62)</f>
        <v>0</v>
      </c>
      <c r="GR63" s="21">
        <f t="shared" si="802"/>
        <v>0</v>
      </c>
      <c r="GS63" s="152">
        <f t="shared" si="94"/>
        <v>0</v>
      </c>
      <c r="GT63" s="21">
        <f t="shared" ref="GT63" si="803">SUM(GT61:GT62)</f>
        <v>0</v>
      </c>
      <c r="GU63" s="21">
        <f t="shared" si="801"/>
        <v>0</v>
      </c>
      <c r="GV63" s="152">
        <f t="shared" si="95"/>
        <v>0</v>
      </c>
      <c r="GW63" s="22">
        <f t="shared" si="96"/>
        <v>0</v>
      </c>
      <c r="GX63" s="21">
        <f t="shared" si="97"/>
        <v>0</v>
      </c>
      <c r="GY63" s="152">
        <f t="shared" si="98"/>
        <v>0</v>
      </c>
      <c r="GZ63" s="25">
        <f t="shared" ref="GZ63" si="804">SUM(GZ61:GZ62)</f>
        <v>0</v>
      </c>
      <c r="HA63" s="21">
        <f t="shared" si="801"/>
        <v>0</v>
      </c>
      <c r="HB63" s="152">
        <f t="shared" si="99"/>
        <v>0</v>
      </c>
      <c r="HC63" s="21">
        <f t="shared" ref="HC63" si="805">SUM(HC61:HC62)</f>
        <v>0</v>
      </c>
      <c r="HD63" s="21">
        <f t="shared" si="801"/>
        <v>0</v>
      </c>
      <c r="HE63" s="152">
        <f t="shared" si="100"/>
        <v>0</v>
      </c>
      <c r="HF63" s="22">
        <f t="shared" si="101"/>
        <v>0</v>
      </c>
      <c r="HG63" s="21">
        <f t="shared" si="102"/>
        <v>0</v>
      </c>
      <c r="HH63" s="152">
        <f t="shared" si="103"/>
        <v>0</v>
      </c>
      <c r="HI63" s="24">
        <f t="shared" ref="HI63" si="806">SUM(HI61:HI62)</f>
        <v>0</v>
      </c>
      <c r="HJ63" s="21">
        <f t="shared" ref="HJ63:IW63" si="807">SUM(HJ61:HJ62)</f>
        <v>0</v>
      </c>
      <c r="HK63" s="152">
        <f t="shared" si="104"/>
        <v>0</v>
      </c>
      <c r="HL63" s="21">
        <f t="shared" ref="HL63" si="808">SUM(HL61:HL62)</f>
        <v>0</v>
      </c>
      <c r="HM63" s="21">
        <f t="shared" si="807"/>
        <v>0</v>
      </c>
      <c r="HN63" s="152">
        <f t="shared" si="105"/>
        <v>0</v>
      </c>
      <c r="HO63" s="22">
        <f t="shared" si="106"/>
        <v>0</v>
      </c>
      <c r="HP63" s="21">
        <f t="shared" si="107"/>
        <v>0</v>
      </c>
      <c r="HQ63" s="152">
        <f t="shared" si="108"/>
        <v>0</v>
      </c>
      <c r="HR63" s="24">
        <f t="shared" ref="HR63:HS63" si="809">SUM(HR61:HR62)</f>
        <v>0</v>
      </c>
      <c r="HS63" s="21">
        <f t="shared" si="809"/>
        <v>0</v>
      </c>
      <c r="HT63" s="152">
        <f t="shared" si="109"/>
        <v>0</v>
      </c>
      <c r="HU63" s="22">
        <f t="shared" si="728"/>
        <v>0</v>
      </c>
      <c r="HV63" s="21">
        <f t="shared" si="729"/>
        <v>0</v>
      </c>
      <c r="HW63" s="21">
        <f t="shared" si="112"/>
        <v>0</v>
      </c>
      <c r="HX63" s="22">
        <f t="shared" si="730"/>
        <v>0</v>
      </c>
      <c r="HY63" s="21">
        <f t="shared" si="731"/>
        <v>0</v>
      </c>
      <c r="HZ63" s="152">
        <f t="shared" si="732"/>
        <v>0</v>
      </c>
      <c r="IA63" s="25">
        <f t="shared" si="807"/>
        <v>0</v>
      </c>
      <c r="IB63" s="21">
        <f t="shared" si="807"/>
        <v>0</v>
      </c>
      <c r="IC63" s="152">
        <f t="shared" si="114"/>
        <v>0</v>
      </c>
      <c r="ID63" s="21">
        <f t="shared" ref="ID63" si="810">SUM(ID61:ID62)</f>
        <v>0</v>
      </c>
      <c r="IE63" s="21">
        <f t="shared" si="807"/>
        <v>0</v>
      </c>
      <c r="IF63" s="152">
        <f t="shared" si="115"/>
        <v>0</v>
      </c>
      <c r="IG63" s="22">
        <f t="shared" ref="IG63" si="811">SUM(IG61:IG62)</f>
        <v>0</v>
      </c>
      <c r="IH63" s="21">
        <f t="shared" si="807"/>
        <v>0</v>
      </c>
      <c r="II63" s="152">
        <f t="shared" si="116"/>
        <v>0</v>
      </c>
      <c r="IJ63" s="22">
        <f t="shared" si="117"/>
        <v>0</v>
      </c>
      <c r="IK63" s="21">
        <f t="shared" si="118"/>
        <v>0</v>
      </c>
      <c r="IL63" s="152">
        <f t="shared" si="119"/>
        <v>0</v>
      </c>
      <c r="IM63" s="25">
        <f t="shared" ref="IM63" si="812">SUM(IM61:IM62)</f>
        <v>0</v>
      </c>
      <c r="IN63" s="21">
        <f t="shared" si="807"/>
        <v>0</v>
      </c>
      <c r="IO63" s="152">
        <f t="shared" si="120"/>
        <v>0</v>
      </c>
      <c r="IP63" s="22">
        <f t="shared" ref="IP63" si="813">SUM(IP61:IP62)</f>
        <v>0</v>
      </c>
      <c r="IQ63" s="21">
        <f t="shared" si="807"/>
        <v>0</v>
      </c>
      <c r="IR63" s="152">
        <f t="shared" si="121"/>
        <v>0</v>
      </c>
      <c r="IS63" s="22">
        <f t="shared" si="807"/>
        <v>0</v>
      </c>
      <c r="IT63" s="21">
        <f t="shared" si="807"/>
        <v>0</v>
      </c>
      <c r="IU63" s="152">
        <f t="shared" si="122"/>
        <v>0</v>
      </c>
      <c r="IV63" s="22">
        <f t="shared" si="807"/>
        <v>0</v>
      </c>
      <c r="IW63" s="21">
        <f t="shared" si="807"/>
        <v>0</v>
      </c>
      <c r="IX63" s="152">
        <f t="shared" si="123"/>
        <v>0</v>
      </c>
      <c r="IY63" s="21">
        <f t="shared" si="124"/>
        <v>0</v>
      </c>
      <c r="IZ63" s="21">
        <f t="shared" si="124"/>
        <v>0</v>
      </c>
      <c r="JA63" s="21">
        <f t="shared" si="125"/>
        <v>0</v>
      </c>
      <c r="JB63" s="22">
        <f t="shared" si="126"/>
        <v>0</v>
      </c>
      <c r="JC63" s="21">
        <f t="shared" si="127"/>
        <v>0</v>
      </c>
      <c r="JD63" s="152">
        <f t="shared" si="128"/>
        <v>0</v>
      </c>
      <c r="JE63" s="24">
        <f t="shared" ref="JE63" si="814">SUM(JE61:JE62)</f>
        <v>3150000</v>
      </c>
      <c r="JF63" s="21">
        <f t="shared" ref="JF63:KA63" si="815">SUM(JF61:JF62)</f>
        <v>0</v>
      </c>
      <c r="JG63" s="152">
        <f t="shared" si="129"/>
        <v>3150000</v>
      </c>
      <c r="JH63" s="21">
        <f t="shared" ref="JH63" si="816">SUM(JH61:JH62)</f>
        <v>0</v>
      </c>
      <c r="JI63" s="21">
        <f t="shared" si="815"/>
        <v>0</v>
      </c>
      <c r="JJ63" s="152">
        <f t="shared" si="130"/>
        <v>0</v>
      </c>
      <c r="JK63" s="21">
        <f t="shared" ref="JK63" si="817">SUM(JK61:JK62)</f>
        <v>0</v>
      </c>
      <c r="JL63" s="21">
        <f t="shared" si="815"/>
        <v>0</v>
      </c>
      <c r="JM63" s="152">
        <f t="shared" si="131"/>
        <v>0</v>
      </c>
      <c r="JN63" s="21">
        <f t="shared" ref="JN63" si="818">SUM(JN61:JN62)</f>
        <v>0</v>
      </c>
      <c r="JO63" s="21">
        <f t="shared" si="815"/>
        <v>0</v>
      </c>
      <c r="JP63" s="152">
        <f t="shared" si="132"/>
        <v>0</v>
      </c>
      <c r="JQ63" s="21">
        <f t="shared" ref="JQ63" si="819">SUM(JQ61:JQ62)</f>
        <v>0</v>
      </c>
      <c r="JR63" s="21">
        <f t="shared" si="815"/>
        <v>0</v>
      </c>
      <c r="JS63" s="152">
        <f t="shared" si="133"/>
        <v>0</v>
      </c>
      <c r="JT63" s="22">
        <f t="shared" si="134"/>
        <v>3150000</v>
      </c>
      <c r="JU63" s="21">
        <f t="shared" si="135"/>
        <v>0</v>
      </c>
      <c r="JV63" s="152">
        <f t="shared" si="136"/>
        <v>3150000</v>
      </c>
      <c r="JW63" s="24">
        <f t="shared" ref="JW63" si="820">SUM(JW61:JW62)</f>
        <v>0</v>
      </c>
      <c r="JX63" s="21">
        <f t="shared" si="815"/>
        <v>0</v>
      </c>
      <c r="JY63" s="152">
        <f t="shared" si="137"/>
        <v>0</v>
      </c>
      <c r="JZ63" s="21">
        <f t="shared" ref="JZ63" si="821">SUM(JZ61:JZ62)</f>
        <v>0</v>
      </c>
      <c r="KA63" s="21">
        <f t="shared" si="815"/>
        <v>0</v>
      </c>
      <c r="KB63" s="152">
        <f t="shared" si="138"/>
        <v>0</v>
      </c>
      <c r="KC63" s="22">
        <f t="shared" si="733"/>
        <v>0</v>
      </c>
      <c r="KD63" s="21">
        <f t="shared" si="734"/>
        <v>0</v>
      </c>
      <c r="KE63" s="21">
        <f t="shared" si="735"/>
        <v>0</v>
      </c>
      <c r="KF63" s="22">
        <f t="shared" si="736"/>
        <v>3150000</v>
      </c>
      <c r="KG63" s="21">
        <f t="shared" si="737"/>
        <v>0</v>
      </c>
      <c r="KH63" s="152">
        <f t="shared" si="737"/>
        <v>3150000</v>
      </c>
      <c r="KI63" s="24">
        <f>SUM(KI61:KI62)</f>
        <v>0</v>
      </c>
      <c r="KJ63" s="21">
        <f>SUM(KJ61:KJ62)</f>
        <v>0</v>
      </c>
      <c r="KK63" s="152">
        <f t="shared" si="140"/>
        <v>0</v>
      </c>
      <c r="KL63" s="22">
        <f>SUM(KL61:KL62)</f>
        <v>0</v>
      </c>
      <c r="KM63" s="21">
        <f>SUM(KM61:KM62)</f>
        <v>0</v>
      </c>
      <c r="KN63" s="152">
        <f t="shared" si="141"/>
        <v>0</v>
      </c>
      <c r="KO63" s="124">
        <f>SUM(KO61:KO62)</f>
        <v>0</v>
      </c>
      <c r="KP63" s="21">
        <f>SUM(KP61:KP62)</f>
        <v>0</v>
      </c>
      <c r="KQ63" s="152">
        <f t="shared" si="142"/>
        <v>0</v>
      </c>
      <c r="KR63" s="124">
        <f t="shared" si="143"/>
        <v>0</v>
      </c>
      <c r="KS63" s="21">
        <f t="shared" si="144"/>
        <v>0</v>
      </c>
      <c r="KT63" s="21">
        <f t="shared" si="145"/>
        <v>0</v>
      </c>
      <c r="KU63" s="124">
        <f>SUM(KU61:KU62)</f>
        <v>0</v>
      </c>
      <c r="KV63" s="21">
        <f>SUM(KV61:KV62)</f>
        <v>0</v>
      </c>
      <c r="KW63" s="152">
        <f t="shared" si="146"/>
        <v>0</v>
      </c>
      <c r="KX63" s="124">
        <f>SUM(KX61:KX62)</f>
        <v>0</v>
      </c>
      <c r="KY63" s="21">
        <f>SUM(KY61:KY62)</f>
        <v>0</v>
      </c>
      <c r="KZ63" s="152">
        <f t="shared" si="147"/>
        <v>0</v>
      </c>
      <c r="LA63" s="124">
        <f t="shared" si="148"/>
        <v>0</v>
      </c>
      <c r="LB63" s="21">
        <f t="shared" si="149"/>
        <v>0</v>
      </c>
      <c r="LC63" s="152">
        <f t="shared" si="150"/>
        <v>0</v>
      </c>
      <c r="LD63" s="124">
        <f t="shared" si="738"/>
        <v>0</v>
      </c>
      <c r="LE63" s="21">
        <f t="shared" si="739"/>
        <v>0</v>
      </c>
      <c r="LF63" s="21">
        <f t="shared" si="740"/>
        <v>0</v>
      </c>
      <c r="LG63" s="22">
        <f t="shared" si="741"/>
        <v>3150000</v>
      </c>
      <c r="LH63" s="21">
        <f t="shared" si="742"/>
        <v>0</v>
      </c>
      <c r="LI63" s="21">
        <f t="shared" si="743"/>
        <v>3150000</v>
      </c>
      <c r="LJ63" s="22">
        <f t="shared" si="744"/>
        <v>3150000</v>
      </c>
      <c r="LK63" s="21">
        <f t="shared" si="745"/>
        <v>0</v>
      </c>
      <c r="LL63" s="152">
        <f t="shared" si="746"/>
        <v>3150000</v>
      </c>
    </row>
    <row r="64" spans="1:324" s="25" customFormat="1" ht="16.5" thickBot="1" x14ac:dyDescent="0.3">
      <c r="A64" s="112">
        <v>54</v>
      </c>
      <c r="B64" s="111" t="s">
        <v>306</v>
      </c>
      <c r="C64" s="77" t="s">
        <v>176</v>
      </c>
      <c r="D64" s="21">
        <v>9405</v>
      </c>
      <c r="E64" s="21"/>
      <c r="F64" s="152">
        <f t="shared" si="14"/>
        <v>9405</v>
      </c>
      <c r="G64" s="24"/>
      <c r="H64" s="21"/>
      <c r="I64" s="152">
        <f t="shared" si="15"/>
        <v>0</v>
      </c>
      <c r="J64" s="21"/>
      <c r="K64" s="21"/>
      <c r="L64" s="152">
        <f t="shared" si="16"/>
        <v>0</v>
      </c>
      <c r="M64" s="21"/>
      <c r="N64" s="21"/>
      <c r="O64" s="152">
        <f t="shared" si="17"/>
        <v>0</v>
      </c>
      <c r="P64" s="21"/>
      <c r="Q64" s="21"/>
      <c r="R64" s="152">
        <f t="shared" si="18"/>
        <v>0</v>
      </c>
      <c r="S64" s="21"/>
      <c r="T64" s="21"/>
      <c r="U64" s="152">
        <f t="shared" si="19"/>
        <v>0</v>
      </c>
      <c r="V64" s="21"/>
      <c r="W64" s="21"/>
      <c r="X64" s="152">
        <f t="shared" si="20"/>
        <v>0</v>
      </c>
      <c r="Y64" s="21"/>
      <c r="Z64" s="21"/>
      <c r="AA64" s="152">
        <f t="shared" si="21"/>
        <v>0</v>
      </c>
      <c r="AB64" s="21">
        <f t="shared" si="715"/>
        <v>0</v>
      </c>
      <c r="AC64" s="21">
        <f t="shared" si="715"/>
        <v>0</v>
      </c>
      <c r="AD64" s="152">
        <f t="shared" si="578"/>
        <v>0</v>
      </c>
      <c r="AE64" s="24"/>
      <c r="AF64" s="21"/>
      <c r="AG64" s="152">
        <f t="shared" si="22"/>
        <v>0</v>
      </c>
      <c r="AH64" s="21">
        <f t="shared" si="23"/>
        <v>9405</v>
      </c>
      <c r="AI64" s="21">
        <f t="shared" si="23"/>
        <v>0</v>
      </c>
      <c r="AJ64" s="152">
        <f t="shared" si="24"/>
        <v>9405</v>
      </c>
      <c r="AK64" s="24"/>
      <c r="AL64" s="21"/>
      <c r="AM64" s="152">
        <f t="shared" si="25"/>
        <v>0</v>
      </c>
      <c r="AN64" s="21"/>
      <c r="AO64" s="21"/>
      <c r="AP64" s="152">
        <f t="shared" si="26"/>
        <v>0</v>
      </c>
      <c r="AQ64" s="24"/>
      <c r="AR64" s="21"/>
      <c r="AS64" s="152">
        <f t="shared" si="27"/>
        <v>0</v>
      </c>
      <c r="AT64" s="21"/>
      <c r="AU64" s="21"/>
      <c r="AV64" s="152">
        <f t="shared" si="28"/>
        <v>0</v>
      </c>
      <c r="AW64" s="21"/>
      <c r="AX64" s="21"/>
      <c r="AY64" s="152">
        <f t="shared" si="29"/>
        <v>0</v>
      </c>
      <c r="AZ64" s="21">
        <f t="shared" si="30"/>
        <v>0</v>
      </c>
      <c r="BA64" s="21">
        <f t="shared" si="31"/>
        <v>0</v>
      </c>
      <c r="BB64" s="152">
        <f t="shared" si="32"/>
        <v>0</v>
      </c>
      <c r="BC64" s="24"/>
      <c r="BD64" s="21"/>
      <c r="BE64" s="152">
        <f t="shared" si="33"/>
        <v>0</v>
      </c>
      <c r="BF64" s="21"/>
      <c r="BG64" s="21"/>
      <c r="BH64" s="152">
        <f t="shared" si="34"/>
        <v>0</v>
      </c>
      <c r="BI64" s="21"/>
      <c r="BJ64" s="21"/>
      <c r="BK64" s="152">
        <f t="shared" si="35"/>
        <v>0</v>
      </c>
      <c r="BL64" s="21"/>
      <c r="BM64" s="21"/>
      <c r="BN64" s="152">
        <f t="shared" si="36"/>
        <v>0</v>
      </c>
      <c r="BO64" s="21"/>
      <c r="BP64" s="21"/>
      <c r="BQ64" s="152">
        <f t="shared" si="37"/>
        <v>0</v>
      </c>
      <c r="BR64" s="21"/>
      <c r="BS64" s="21"/>
      <c r="BT64" s="152">
        <f t="shared" si="38"/>
        <v>0</v>
      </c>
      <c r="BU64" s="21"/>
      <c r="BV64" s="21"/>
      <c r="BW64" s="152">
        <f t="shared" si="39"/>
        <v>0</v>
      </c>
      <c r="BX64" s="21"/>
      <c r="BY64" s="21"/>
      <c r="BZ64" s="152">
        <f t="shared" si="40"/>
        <v>0</v>
      </c>
      <c r="CA64" s="22">
        <f t="shared" si="41"/>
        <v>0</v>
      </c>
      <c r="CB64" s="21">
        <f t="shared" si="42"/>
        <v>0</v>
      </c>
      <c r="CC64" s="152">
        <f t="shared" si="42"/>
        <v>0</v>
      </c>
      <c r="CD64" s="24"/>
      <c r="CE64" s="21"/>
      <c r="CF64" s="152">
        <f t="shared" si="43"/>
        <v>0</v>
      </c>
      <c r="CG64" s="21"/>
      <c r="CH64" s="21"/>
      <c r="CI64" s="152">
        <f t="shared" si="44"/>
        <v>0</v>
      </c>
      <c r="CJ64" s="21"/>
      <c r="CK64" s="21"/>
      <c r="CL64" s="152">
        <f t="shared" si="45"/>
        <v>0</v>
      </c>
      <c r="CM64" s="21"/>
      <c r="CN64" s="21"/>
      <c r="CO64" s="152">
        <f t="shared" si="46"/>
        <v>0</v>
      </c>
      <c r="CP64" s="22">
        <f t="shared" si="47"/>
        <v>0</v>
      </c>
      <c r="CQ64" s="21">
        <f t="shared" si="151"/>
        <v>0</v>
      </c>
      <c r="CR64" s="152">
        <f t="shared" si="48"/>
        <v>0</v>
      </c>
      <c r="CS64" s="24"/>
      <c r="CT64" s="21"/>
      <c r="CU64" s="152">
        <f t="shared" si="49"/>
        <v>0</v>
      </c>
      <c r="CV64" s="21"/>
      <c r="CW64" s="21"/>
      <c r="CX64" s="152">
        <f t="shared" si="50"/>
        <v>0</v>
      </c>
      <c r="CY64" s="21"/>
      <c r="CZ64" s="21"/>
      <c r="DA64" s="152">
        <f t="shared" si="51"/>
        <v>0</v>
      </c>
      <c r="DB64" s="21"/>
      <c r="DC64" s="21"/>
      <c r="DD64" s="152">
        <f t="shared" si="52"/>
        <v>0</v>
      </c>
      <c r="DE64" s="21"/>
      <c r="DF64" s="21"/>
      <c r="DG64" s="152">
        <f t="shared" si="53"/>
        <v>0</v>
      </c>
      <c r="DH64" s="22">
        <f t="shared" si="54"/>
        <v>0</v>
      </c>
      <c r="DI64" s="21">
        <f t="shared" si="55"/>
        <v>0</v>
      </c>
      <c r="DJ64" s="152">
        <f t="shared" si="55"/>
        <v>0</v>
      </c>
      <c r="DK64" s="24"/>
      <c r="DL64" s="21"/>
      <c r="DM64" s="152">
        <f t="shared" si="56"/>
        <v>0</v>
      </c>
      <c r="DN64" s="21"/>
      <c r="DO64" s="21"/>
      <c r="DP64" s="152">
        <f t="shared" si="57"/>
        <v>0</v>
      </c>
      <c r="DQ64" s="21"/>
      <c r="DR64" s="21"/>
      <c r="DS64" s="152">
        <f t="shared" si="58"/>
        <v>0</v>
      </c>
      <c r="DT64" s="21">
        <f t="shared" si="716"/>
        <v>0</v>
      </c>
      <c r="DU64" s="21">
        <f t="shared" si="717"/>
        <v>0</v>
      </c>
      <c r="DV64" s="152">
        <f t="shared" si="718"/>
        <v>0</v>
      </c>
      <c r="DW64" s="24"/>
      <c r="DX64" s="21"/>
      <c r="DY64" s="152">
        <f t="shared" si="60"/>
        <v>0</v>
      </c>
      <c r="DZ64" s="21"/>
      <c r="EA64" s="21"/>
      <c r="EB64" s="152">
        <f t="shared" si="61"/>
        <v>0</v>
      </c>
      <c r="EC64" s="21"/>
      <c r="ED64" s="21"/>
      <c r="EE64" s="152">
        <f t="shared" si="62"/>
        <v>0</v>
      </c>
      <c r="EF64" s="21"/>
      <c r="EG64" s="21"/>
      <c r="EH64" s="152">
        <f t="shared" si="63"/>
        <v>0</v>
      </c>
      <c r="EI64" s="21"/>
      <c r="EJ64" s="21"/>
      <c r="EK64" s="152">
        <f t="shared" si="64"/>
        <v>0</v>
      </c>
      <c r="EL64" s="22">
        <f t="shared" si="719"/>
        <v>0</v>
      </c>
      <c r="EM64" s="21">
        <f t="shared" si="720"/>
        <v>0</v>
      </c>
      <c r="EN64" s="152">
        <f t="shared" si="67"/>
        <v>0</v>
      </c>
      <c r="EO64" s="24"/>
      <c r="EP64" s="21"/>
      <c r="EQ64" s="152">
        <f t="shared" si="68"/>
        <v>0</v>
      </c>
      <c r="ER64" s="21"/>
      <c r="ES64" s="21"/>
      <c r="ET64" s="152">
        <f t="shared" si="69"/>
        <v>0</v>
      </c>
      <c r="EU64" s="21"/>
      <c r="EV64" s="21"/>
      <c r="EW64" s="152">
        <f t="shared" si="70"/>
        <v>0</v>
      </c>
      <c r="EX64" s="21"/>
      <c r="EY64" s="21"/>
      <c r="EZ64" s="152">
        <f t="shared" si="71"/>
        <v>0</v>
      </c>
      <c r="FA64" s="22">
        <f t="shared" si="721"/>
        <v>0</v>
      </c>
      <c r="FB64" s="21">
        <f t="shared" si="722"/>
        <v>0</v>
      </c>
      <c r="FC64" s="152">
        <f t="shared" si="74"/>
        <v>0</v>
      </c>
      <c r="FD64" s="24"/>
      <c r="FE64" s="21"/>
      <c r="FF64" s="152">
        <f t="shared" si="75"/>
        <v>0</v>
      </c>
      <c r="FG64" s="22">
        <f t="shared" si="723"/>
        <v>0</v>
      </c>
      <c r="FH64" s="21">
        <f t="shared" si="76"/>
        <v>0</v>
      </c>
      <c r="FI64" s="152">
        <f t="shared" si="77"/>
        <v>0</v>
      </c>
      <c r="FJ64" s="24"/>
      <c r="FK64" s="21"/>
      <c r="FL64" s="152">
        <f t="shared" si="78"/>
        <v>0</v>
      </c>
      <c r="FM64" s="22">
        <f t="shared" si="724"/>
        <v>0</v>
      </c>
      <c r="FN64" s="21">
        <f t="shared" si="725"/>
        <v>0</v>
      </c>
      <c r="FO64" s="21">
        <f t="shared" si="81"/>
        <v>0</v>
      </c>
      <c r="FP64" s="22">
        <f t="shared" si="726"/>
        <v>0</v>
      </c>
      <c r="FQ64" s="21">
        <f t="shared" si="727"/>
        <v>0</v>
      </c>
      <c r="FR64" s="152">
        <f t="shared" si="727"/>
        <v>0</v>
      </c>
      <c r="FS64" s="24"/>
      <c r="FT64" s="21"/>
      <c r="FU64" s="152">
        <f t="shared" si="82"/>
        <v>0</v>
      </c>
      <c r="FV64" s="21"/>
      <c r="FW64" s="21"/>
      <c r="FX64" s="152">
        <f t="shared" si="83"/>
        <v>0</v>
      </c>
      <c r="FY64" s="21"/>
      <c r="FZ64" s="21"/>
      <c r="GA64" s="152">
        <f t="shared" si="84"/>
        <v>0</v>
      </c>
      <c r="GB64" s="21"/>
      <c r="GC64" s="21"/>
      <c r="GD64" s="152">
        <f t="shared" si="85"/>
        <v>0</v>
      </c>
      <c r="GE64" s="21"/>
      <c r="GF64" s="21"/>
      <c r="GG64" s="152">
        <f t="shared" si="86"/>
        <v>0</v>
      </c>
      <c r="GH64" s="21">
        <f t="shared" si="87"/>
        <v>0</v>
      </c>
      <c r="GI64" s="21">
        <f t="shared" si="88"/>
        <v>0</v>
      </c>
      <c r="GJ64" s="152">
        <f t="shared" si="89"/>
        <v>0</v>
      </c>
      <c r="GK64" s="24"/>
      <c r="GL64" s="21"/>
      <c r="GM64" s="152">
        <f t="shared" si="90"/>
        <v>0</v>
      </c>
      <c r="GN64" s="22">
        <f t="shared" si="91"/>
        <v>0</v>
      </c>
      <c r="GO64" s="21">
        <f t="shared" si="92"/>
        <v>0</v>
      </c>
      <c r="GP64" s="152">
        <f t="shared" si="93"/>
        <v>0</v>
      </c>
      <c r="GQ64" s="24"/>
      <c r="GR64" s="21"/>
      <c r="GS64" s="152">
        <f t="shared" si="94"/>
        <v>0</v>
      </c>
      <c r="GT64" s="21"/>
      <c r="GU64" s="21"/>
      <c r="GV64" s="152">
        <f t="shared" si="95"/>
        <v>0</v>
      </c>
      <c r="GW64" s="22">
        <f t="shared" si="96"/>
        <v>0</v>
      </c>
      <c r="GX64" s="21">
        <f t="shared" si="97"/>
        <v>0</v>
      </c>
      <c r="GY64" s="152">
        <f t="shared" si="98"/>
        <v>0</v>
      </c>
      <c r="HA64" s="21"/>
      <c r="HB64" s="152">
        <f t="shared" si="99"/>
        <v>0</v>
      </c>
      <c r="HC64" s="21"/>
      <c r="HD64" s="21"/>
      <c r="HE64" s="152">
        <f t="shared" si="100"/>
        <v>0</v>
      </c>
      <c r="HF64" s="22">
        <f t="shared" si="101"/>
        <v>0</v>
      </c>
      <c r="HG64" s="21">
        <f t="shared" si="102"/>
        <v>0</v>
      </c>
      <c r="HH64" s="152">
        <f t="shared" si="103"/>
        <v>0</v>
      </c>
      <c r="HI64" s="24"/>
      <c r="HJ64" s="21"/>
      <c r="HK64" s="152">
        <f t="shared" si="104"/>
        <v>0</v>
      </c>
      <c r="HL64" s="21"/>
      <c r="HM64" s="21"/>
      <c r="HN64" s="152">
        <f t="shared" si="105"/>
        <v>0</v>
      </c>
      <c r="HO64" s="22">
        <f t="shared" si="106"/>
        <v>0</v>
      </c>
      <c r="HP64" s="21">
        <f t="shared" si="107"/>
        <v>0</v>
      </c>
      <c r="HQ64" s="152">
        <f t="shared" si="108"/>
        <v>0</v>
      </c>
      <c r="HR64" s="24"/>
      <c r="HS64" s="21"/>
      <c r="HT64" s="152">
        <f t="shared" si="109"/>
        <v>0</v>
      </c>
      <c r="HU64" s="22">
        <f t="shared" si="728"/>
        <v>0</v>
      </c>
      <c r="HV64" s="21">
        <f t="shared" si="729"/>
        <v>0</v>
      </c>
      <c r="HW64" s="21">
        <f t="shared" si="112"/>
        <v>0</v>
      </c>
      <c r="HX64" s="22">
        <f t="shared" si="730"/>
        <v>0</v>
      </c>
      <c r="HY64" s="21">
        <f t="shared" si="731"/>
        <v>0</v>
      </c>
      <c r="HZ64" s="152">
        <f t="shared" si="732"/>
        <v>0</v>
      </c>
      <c r="IB64" s="21"/>
      <c r="IC64" s="152">
        <f t="shared" si="114"/>
        <v>0</v>
      </c>
      <c r="ID64" s="21"/>
      <c r="IE64" s="21"/>
      <c r="IF64" s="152">
        <f t="shared" si="115"/>
        <v>0</v>
      </c>
      <c r="IG64" s="22"/>
      <c r="IH64" s="21"/>
      <c r="II64" s="152">
        <f t="shared" si="116"/>
        <v>0</v>
      </c>
      <c r="IJ64" s="22">
        <f t="shared" si="117"/>
        <v>0</v>
      </c>
      <c r="IK64" s="21">
        <f t="shared" si="118"/>
        <v>0</v>
      </c>
      <c r="IL64" s="152">
        <f t="shared" si="119"/>
        <v>0</v>
      </c>
      <c r="IN64" s="21"/>
      <c r="IO64" s="152">
        <f t="shared" si="120"/>
        <v>0</v>
      </c>
      <c r="IP64" s="22"/>
      <c r="IQ64" s="21"/>
      <c r="IR64" s="152">
        <f t="shared" si="121"/>
        <v>0</v>
      </c>
      <c r="IS64" s="22"/>
      <c r="IT64" s="21"/>
      <c r="IU64" s="152">
        <f t="shared" si="122"/>
        <v>0</v>
      </c>
      <c r="IV64" s="22"/>
      <c r="IW64" s="21"/>
      <c r="IX64" s="152">
        <f t="shared" si="123"/>
        <v>0</v>
      </c>
      <c r="IY64" s="21">
        <f t="shared" si="124"/>
        <v>0</v>
      </c>
      <c r="IZ64" s="21">
        <f t="shared" si="124"/>
        <v>0</v>
      </c>
      <c r="JA64" s="21">
        <f t="shared" si="125"/>
        <v>0</v>
      </c>
      <c r="JB64" s="22">
        <f t="shared" si="126"/>
        <v>0</v>
      </c>
      <c r="JC64" s="21">
        <f t="shared" si="127"/>
        <v>0</v>
      </c>
      <c r="JD64" s="152">
        <f t="shared" si="128"/>
        <v>0</v>
      </c>
      <c r="JE64" s="24"/>
      <c r="JF64" s="21"/>
      <c r="JG64" s="152">
        <f t="shared" si="129"/>
        <v>0</v>
      </c>
      <c r="JH64" s="21"/>
      <c r="JI64" s="21"/>
      <c r="JJ64" s="152">
        <f t="shared" si="130"/>
        <v>0</v>
      </c>
      <c r="JK64" s="21"/>
      <c r="JL64" s="21"/>
      <c r="JM64" s="152">
        <f t="shared" si="131"/>
        <v>0</v>
      </c>
      <c r="JN64" s="21"/>
      <c r="JO64" s="21"/>
      <c r="JP64" s="152">
        <f t="shared" si="132"/>
        <v>0</v>
      </c>
      <c r="JQ64" s="21"/>
      <c r="JR64" s="21"/>
      <c r="JS64" s="152">
        <f t="shared" si="133"/>
        <v>0</v>
      </c>
      <c r="JT64" s="22">
        <f t="shared" si="134"/>
        <v>0</v>
      </c>
      <c r="JU64" s="21">
        <f t="shared" si="135"/>
        <v>0</v>
      </c>
      <c r="JV64" s="152">
        <f t="shared" si="136"/>
        <v>0</v>
      </c>
      <c r="JW64" s="24"/>
      <c r="JX64" s="21"/>
      <c r="JY64" s="152">
        <f t="shared" si="137"/>
        <v>0</v>
      </c>
      <c r="JZ64" s="21"/>
      <c r="KA64" s="21"/>
      <c r="KB64" s="152">
        <f t="shared" si="138"/>
        <v>0</v>
      </c>
      <c r="KC64" s="22">
        <f t="shared" si="733"/>
        <v>0</v>
      </c>
      <c r="KD64" s="21">
        <f t="shared" si="734"/>
        <v>0</v>
      </c>
      <c r="KE64" s="21">
        <f t="shared" si="735"/>
        <v>0</v>
      </c>
      <c r="KF64" s="22">
        <f t="shared" si="736"/>
        <v>0</v>
      </c>
      <c r="KG64" s="21">
        <f t="shared" si="737"/>
        <v>0</v>
      </c>
      <c r="KH64" s="152">
        <f t="shared" si="737"/>
        <v>0</v>
      </c>
      <c r="KI64" s="24">
        <v>3265</v>
      </c>
      <c r="KJ64" s="21"/>
      <c r="KK64" s="152">
        <f t="shared" si="140"/>
        <v>3265</v>
      </c>
      <c r="KL64" s="124"/>
      <c r="KM64" s="21"/>
      <c r="KN64" s="152">
        <f t="shared" si="141"/>
        <v>0</v>
      </c>
      <c r="KO64" s="124">
        <v>5964</v>
      </c>
      <c r="KP64" s="21"/>
      <c r="KQ64" s="152">
        <f t="shared" si="142"/>
        <v>5964</v>
      </c>
      <c r="KR64" s="124">
        <f t="shared" si="143"/>
        <v>9229</v>
      </c>
      <c r="KS64" s="21">
        <f t="shared" si="144"/>
        <v>0</v>
      </c>
      <c r="KT64" s="21">
        <f t="shared" si="145"/>
        <v>9229</v>
      </c>
      <c r="KU64" s="124"/>
      <c r="KV64" s="21"/>
      <c r="KW64" s="152">
        <f t="shared" si="146"/>
        <v>0</v>
      </c>
      <c r="KX64" s="124"/>
      <c r="KY64" s="21"/>
      <c r="KZ64" s="152">
        <f t="shared" si="147"/>
        <v>0</v>
      </c>
      <c r="LA64" s="124">
        <f t="shared" si="148"/>
        <v>0</v>
      </c>
      <c r="LB64" s="21">
        <f t="shared" si="149"/>
        <v>0</v>
      </c>
      <c r="LC64" s="152">
        <f t="shared" si="150"/>
        <v>0</v>
      </c>
      <c r="LD64" s="124">
        <f t="shared" si="738"/>
        <v>9229</v>
      </c>
      <c r="LE64" s="21">
        <f t="shared" si="739"/>
        <v>0</v>
      </c>
      <c r="LF64" s="21">
        <f t="shared" si="740"/>
        <v>9229</v>
      </c>
      <c r="LG64" s="22">
        <f t="shared" si="741"/>
        <v>9229</v>
      </c>
      <c r="LH64" s="21">
        <f t="shared" si="742"/>
        <v>0</v>
      </c>
      <c r="LI64" s="21">
        <f t="shared" si="743"/>
        <v>9229</v>
      </c>
      <c r="LJ64" s="22">
        <f t="shared" si="744"/>
        <v>18634</v>
      </c>
      <c r="LK64" s="21">
        <f t="shared" si="745"/>
        <v>0</v>
      </c>
      <c r="LL64" s="152">
        <f t="shared" si="746"/>
        <v>18634</v>
      </c>
    </row>
    <row r="65" spans="1:324" s="74" customFormat="1" x14ac:dyDescent="0.25">
      <c r="A65" s="26">
        <v>55</v>
      </c>
      <c r="B65" s="42" t="s">
        <v>255</v>
      </c>
      <c r="C65" s="76" t="s">
        <v>177</v>
      </c>
      <c r="D65" s="44"/>
      <c r="E65" s="44"/>
      <c r="F65" s="155">
        <f t="shared" si="14"/>
        <v>0</v>
      </c>
      <c r="G65" s="47"/>
      <c r="H65" s="44"/>
      <c r="I65" s="155">
        <f t="shared" si="15"/>
        <v>0</v>
      </c>
      <c r="J65" s="44"/>
      <c r="K65" s="44"/>
      <c r="L65" s="155">
        <f t="shared" si="16"/>
        <v>0</v>
      </c>
      <c r="M65" s="44"/>
      <c r="N65" s="44"/>
      <c r="O65" s="155">
        <f t="shared" si="17"/>
        <v>0</v>
      </c>
      <c r="P65" s="44"/>
      <c r="Q65" s="44"/>
      <c r="R65" s="155">
        <f t="shared" si="18"/>
        <v>0</v>
      </c>
      <c r="S65" s="44"/>
      <c r="T65" s="44"/>
      <c r="U65" s="155">
        <f t="shared" si="19"/>
        <v>0</v>
      </c>
      <c r="V65" s="44"/>
      <c r="W65" s="44"/>
      <c r="X65" s="155">
        <f t="shared" si="20"/>
        <v>0</v>
      </c>
      <c r="Y65" s="44"/>
      <c r="Z65" s="44"/>
      <c r="AA65" s="155">
        <f t="shared" si="21"/>
        <v>0</v>
      </c>
      <c r="AB65" s="44">
        <f t="shared" si="715"/>
        <v>0</v>
      </c>
      <c r="AC65" s="44">
        <f t="shared" si="715"/>
        <v>0</v>
      </c>
      <c r="AD65" s="155">
        <f t="shared" si="578"/>
        <v>0</v>
      </c>
      <c r="AE65" s="47"/>
      <c r="AF65" s="44"/>
      <c r="AG65" s="155">
        <f t="shared" si="22"/>
        <v>0</v>
      </c>
      <c r="AH65" s="44">
        <f t="shared" si="23"/>
        <v>0</v>
      </c>
      <c r="AI65" s="44">
        <f t="shared" si="23"/>
        <v>0</v>
      </c>
      <c r="AJ65" s="155">
        <f t="shared" si="24"/>
        <v>0</v>
      </c>
      <c r="AK65" s="47"/>
      <c r="AL65" s="44"/>
      <c r="AM65" s="155">
        <f t="shared" si="25"/>
        <v>0</v>
      </c>
      <c r="AN65" s="44"/>
      <c r="AO65" s="44"/>
      <c r="AP65" s="155">
        <f t="shared" si="26"/>
        <v>0</v>
      </c>
      <c r="AQ65" s="47"/>
      <c r="AR65" s="44"/>
      <c r="AS65" s="155">
        <f t="shared" si="27"/>
        <v>0</v>
      </c>
      <c r="AT65" s="44"/>
      <c r="AU65" s="44"/>
      <c r="AV65" s="155">
        <f t="shared" si="28"/>
        <v>0</v>
      </c>
      <c r="AW65" s="44"/>
      <c r="AX65" s="44"/>
      <c r="AY65" s="155">
        <f t="shared" si="29"/>
        <v>0</v>
      </c>
      <c r="AZ65" s="44">
        <f t="shared" si="30"/>
        <v>0</v>
      </c>
      <c r="BA65" s="44">
        <f t="shared" si="31"/>
        <v>0</v>
      </c>
      <c r="BB65" s="155">
        <f t="shared" si="32"/>
        <v>0</v>
      </c>
      <c r="BC65" s="47"/>
      <c r="BD65" s="44"/>
      <c r="BE65" s="155">
        <f t="shared" si="33"/>
        <v>0</v>
      </c>
      <c r="BF65" s="44"/>
      <c r="BG65" s="44"/>
      <c r="BH65" s="155">
        <f t="shared" si="34"/>
        <v>0</v>
      </c>
      <c r="BI65" s="44"/>
      <c r="BJ65" s="44"/>
      <c r="BK65" s="155">
        <f t="shared" si="35"/>
        <v>0</v>
      </c>
      <c r="BL65" s="44"/>
      <c r="BM65" s="44"/>
      <c r="BN65" s="155">
        <f t="shared" si="36"/>
        <v>0</v>
      </c>
      <c r="BO65" s="44"/>
      <c r="BP65" s="44"/>
      <c r="BQ65" s="155">
        <f t="shared" si="37"/>
        <v>0</v>
      </c>
      <c r="BR65" s="44"/>
      <c r="BS65" s="44"/>
      <c r="BT65" s="155">
        <f t="shared" si="38"/>
        <v>0</v>
      </c>
      <c r="BU65" s="44"/>
      <c r="BV65" s="44"/>
      <c r="BW65" s="155">
        <f t="shared" si="39"/>
        <v>0</v>
      </c>
      <c r="BX65" s="44"/>
      <c r="BY65" s="44"/>
      <c r="BZ65" s="155">
        <f t="shared" si="40"/>
        <v>0</v>
      </c>
      <c r="CA65" s="45">
        <f t="shared" si="41"/>
        <v>0</v>
      </c>
      <c r="CB65" s="44">
        <f t="shared" si="42"/>
        <v>0</v>
      </c>
      <c r="CC65" s="155">
        <f t="shared" si="42"/>
        <v>0</v>
      </c>
      <c r="CD65" s="47"/>
      <c r="CE65" s="44"/>
      <c r="CF65" s="155">
        <f t="shared" si="43"/>
        <v>0</v>
      </c>
      <c r="CG65" s="44"/>
      <c r="CH65" s="44"/>
      <c r="CI65" s="155">
        <f t="shared" si="44"/>
        <v>0</v>
      </c>
      <c r="CJ65" s="44"/>
      <c r="CK65" s="44"/>
      <c r="CL65" s="155">
        <f t="shared" si="45"/>
        <v>0</v>
      </c>
      <c r="CM65" s="44"/>
      <c r="CN65" s="44"/>
      <c r="CO65" s="155">
        <f t="shared" si="46"/>
        <v>0</v>
      </c>
      <c r="CP65" s="45">
        <f t="shared" si="47"/>
        <v>0</v>
      </c>
      <c r="CQ65" s="44">
        <f t="shared" si="151"/>
        <v>0</v>
      </c>
      <c r="CR65" s="155">
        <f t="shared" si="48"/>
        <v>0</v>
      </c>
      <c r="CS65" s="47"/>
      <c r="CT65" s="44"/>
      <c r="CU65" s="155">
        <f t="shared" si="49"/>
        <v>0</v>
      </c>
      <c r="CV65" s="44"/>
      <c r="CW65" s="44"/>
      <c r="CX65" s="155">
        <f t="shared" si="50"/>
        <v>0</v>
      </c>
      <c r="CY65" s="44"/>
      <c r="CZ65" s="44"/>
      <c r="DA65" s="155">
        <f t="shared" si="51"/>
        <v>0</v>
      </c>
      <c r="DB65" s="44"/>
      <c r="DC65" s="44"/>
      <c r="DD65" s="155">
        <f t="shared" si="52"/>
        <v>0</v>
      </c>
      <c r="DE65" s="44"/>
      <c r="DF65" s="44"/>
      <c r="DG65" s="155">
        <f t="shared" si="53"/>
        <v>0</v>
      </c>
      <c r="DH65" s="45">
        <f t="shared" si="54"/>
        <v>0</v>
      </c>
      <c r="DI65" s="44">
        <f t="shared" si="55"/>
        <v>0</v>
      </c>
      <c r="DJ65" s="155">
        <f t="shared" si="55"/>
        <v>0</v>
      </c>
      <c r="DK65" s="47"/>
      <c r="DL65" s="44"/>
      <c r="DM65" s="155">
        <f t="shared" si="56"/>
        <v>0</v>
      </c>
      <c r="DN65" s="44"/>
      <c r="DO65" s="44"/>
      <c r="DP65" s="155">
        <f t="shared" si="57"/>
        <v>0</v>
      </c>
      <c r="DQ65" s="44"/>
      <c r="DR65" s="44"/>
      <c r="DS65" s="155">
        <f t="shared" si="58"/>
        <v>0</v>
      </c>
      <c r="DT65" s="44">
        <f t="shared" si="716"/>
        <v>0</v>
      </c>
      <c r="DU65" s="44">
        <f t="shared" si="717"/>
        <v>0</v>
      </c>
      <c r="DV65" s="155">
        <f t="shared" si="718"/>
        <v>0</v>
      </c>
      <c r="DW65" s="47"/>
      <c r="DX65" s="44"/>
      <c r="DY65" s="155">
        <f t="shared" si="60"/>
        <v>0</v>
      </c>
      <c r="DZ65" s="44"/>
      <c r="EA65" s="44"/>
      <c r="EB65" s="155">
        <f t="shared" si="61"/>
        <v>0</v>
      </c>
      <c r="EC65" s="44"/>
      <c r="ED65" s="44"/>
      <c r="EE65" s="155">
        <f t="shared" si="62"/>
        <v>0</v>
      </c>
      <c r="EF65" s="44"/>
      <c r="EG65" s="44"/>
      <c r="EH65" s="155">
        <f t="shared" si="63"/>
        <v>0</v>
      </c>
      <c r="EI65" s="44"/>
      <c r="EJ65" s="44"/>
      <c r="EK65" s="155">
        <f t="shared" si="64"/>
        <v>0</v>
      </c>
      <c r="EL65" s="45">
        <f t="shared" si="719"/>
        <v>0</v>
      </c>
      <c r="EM65" s="44">
        <f t="shared" si="720"/>
        <v>0</v>
      </c>
      <c r="EN65" s="155">
        <f t="shared" si="67"/>
        <v>0</v>
      </c>
      <c r="EO65" s="47"/>
      <c r="EP65" s="44"/>
      <c r="EQ65" s="155">
        <f t="shared" si="68"/>
        <v>0</v>
      </c>
      <c r="ER65" s="44"/>
      <c r="ES65" s="44"/>
      <c r="ET65" s="155">
        <f t="shared" si="69"/>
        <v>0</v>
      </c>
      <c r="EU65" s="44"/>
      <c r="EV65" s="44"/>
      <c r="EW65" s="155">
        <f t="shared" si="70"/>
        <v>0</v>
      </c>
      <c r="EX65" s="44"/>
      <c r="EY65" s="44"/>
      <c r="EZ65" s="155">
        <f t="shared" si="71"/>
        <v>0</v>
      </c>
      <c r="FA65" s="45">
        <f t="shared" si="721"/>
        <v>0</v>
      </c>
      <c r="FB65" s="44">
        <f t="shared" si="722"/>
        <v>0</v>
      </c>
      <c r="FC65" s="155">
        <f t="shared" si="74"/>
        <v>0</v>
      </c>
      <c r="FD65" s="47"/>
      <c r="FE65" s="44"/>
      <c r="FF65" s="155">
        <f t="shared" si="75"/>
        <v>0</v>
      </c>
      <c r="FG65" s="45">
        <f t="shared" si="723"/>
        <v>0</v>
      </c>
      <c r="FH65" s="44">
        <f t="shared" si="76"/>
        <v>0</v>
      </c>
      <c r="FI65" s="155">
        <f t="shared" si="77"/>
        <v>0</v>
      </c>
      <c r="FJ65" s="47"/>
      <c r="FK65" s="44"/>
      <c r="FL65" s="155">
        <f t="shared" si="78"/>
        <v>0</v>
      </c>
      <c r="FM65" s="45">
        <f t="shared" si="724"/>
        <v>0</v>
      </c>
      <c r="FN65" s="44">
        <f t="shared" si="725"/>
        <v>0</v>
      </c>
      <c r="FO65" s="44">
        <f t="shared" si="81"/>
        <v>0</v>
      </c>
      <c r="FP65" s="45">
        <f t="shared" si="726"/>
        <v>0</v>
      </c>
      <c r="FQ65" s="44">
        <f t="shared" si="727"/>
        <v>0</v>
      </c>
      <c r="FR65" s="155">
        <f t="shared" si="727"/>
        <v>0</v>
      </c>
      <c r="FS65" s="47"/>
      <c r="FT65" s="44"/>
      <c r="FU65" s="155">
        <f t="shared" si="82"/>
        <v>0</v>
      </c>
      <c r="FV65" s="44"/>
      <c r="FW65" s="44"/>
      <c r="FX65" s="155">
        <f t="shared" si="83"/>
        <v>0</v>
      </c>
      <c r="FY65" s="44"/>
      <c r="FZ65" s="44"/>
      <c r="GA65" s="155">
        <f t="shared" si="84"/>
        <v>0</v>
      </c>
      <c r="GB65" s="44"/>
      <c r="GC65" s="44"/>
      <c r="GD65" s="155">
        <f t="shared" si="85"/>
        <v>0</v>
      </c>
      <c r="GE65" s="44"/>
      <c r="GF65" s="44"/>
      <c r="GG65" s="155">
        <f t="shared" si="86"/>
        <v>0</v>
      </c>
      <c r="GH65" s="44">
        <f t="shared" si="87"/>
        <v>0</v>
      </c>
      <c r="GI65" s="44">
        <f t="shared" si="88"/>
        <v>0</v>
      </c>
      <c r="GJ65" s="155">
        <f t="shared" si="89"/>
        <v>0</v>
      </c>
      <c r="GK65" s="47"/>
      <c r="GL65" s="44"/>
      <c r="GM65" s="155">
        <f t="shared" si="90"/>
        <v>0</v>
      </c>
      <c r="GN65" s="45">
        <f t="shared" si="91"/>
        <v>0</v>
      </c>
      <c r="GO65" s="44">
        <f t="shared" si="92"/>
        <v>0</v>
      </c>
      <c r="GP65" s="155">
        <f t="shared" si="93"/>
        <v>0</v>
      </c>
      <c r="GQ65" s="47"/>
      <c r="GR65" s="44"/>
      <c r="GS65" s="155">
        <f t="shared" si="94"/>
        <v>0</v>
      </c>
      <c r="GT65" s="44"/>
      <c r="GU65" s="44"/>
      <c r="GV65" s="155">
        <f t="shared" si="95"/>
        <v>0</v>
      </c>
      <c r="GW65" s="45">
        <f t="shared" si="96"/>
        <v>0</v>
      </c>
      <c r="GX65" s="44">
        <f t="shared" si="97"/>
        <v>0</v>
      </c>
      <c r="GY65" s="155">
        <f t="shared" si="98"/>
        <v>0</v>
      </c>
      <c r="HA65" s="44"/>
      <c r="HB65" s="155">
        <f t="shared" si="99"/>
        <v>0</v>
      </c>
      <c r="HC65" s="44"/>
      <c r="HD65" s="44"/>
      <c r="HE65" s="155">
        <f t="shared" si="100"/>
        <v>0</v>
      </c>
      <c r="HF65" s="45">
        <f t="shared" si="101"/>
        <v>0</v>
      </c>
      <c r="HG65" s="44">
        <f t="shared" si="102"/>
        <v>0</v>
      </c>
      <c r="HH65" s="155">
        <f t="shared" si="103"/>
        <v>0</v>
      </c>
      <c r="HI65" s="47"/>
      <c r="HJ65" s="44"/>
      <c r="HK65" s="155">
        <f t="shared" si="104"/>
        <v>0</v>
      </c>
      <c r="HL65" s="44"/>
      <c r="HM65" s="44"/>
      <c r="HN65" s="155">
        <f t="shared" si="105"/>
        <v>0</v>
      </c>
      <c r="HO65" s="45">
        <f t="shared" si="106"/>
        <v>0</v>
      </c>
      <c r="HP65" s="44">
        <f t="shared" si="107"/>
        <v>0</v>
      </c>
      <c r="HQ65" s="155">
        <f t="shared" si="108"/>
        <v>0</v>
      </c>
      <c r="HR65" s="47"/>
      <c r="HS65" s="44"/>
      <c r="HT65" s="155">
        <f t="shared" si="109"/>
        <v>0</v>
      </c>
      <c r="HU65" s="45">
        <f t="shared" si="728"/>
        <v>0</v>
      </c>
      <c r="HV65" s="44">
        <f t="shared" si="729"/>
        <v>0</v>
      </c>
      <c r="HW65" s="44">
        <f t="shared" si="112"/>
        <v>0</v>
      </c>
      <c r="HX65" s="45">
        <f t="shared" si="730"/>
        <v>0</v>
      </c>
      <c r="HY65" s="44">
        <f t="shared" si="731"/>
        <v>0</v>
      </c>
      <c r="HZ65" s="155">
        <f t="shared" si="732"/>
        <v>0</v>
      </c>
      <c r="IB65" s="44"/>
      <c r="IC65" s="155">
        <f t="shared" si="114"/>
        <v>0</v>
      </c>
      <c r="ID65" s="44"/>
      <c r="IE65" s="44"/>
      <c r="IF65" s="155">
        <f t="shared" si="115"/>
        <v>0</v>
      </c>
      <c r="IG65" s="45"/>
      <c r="IH65" s="44"/>
      <c r="II65" s="155">
        <f t="shared" si="116"/>
        <v>0</v>
      </c>
      <c r="IJ65" s="45">
        <f t="shared" si="117"/>
        <v>0</v>
      </c>
      <c r="IK65" s="44">
        <f t="shared" si="118"/>
        <v>0</v>
      </c>
      <c r="IL65" s="155">
        <f t="shared" si="119"/>
        <v>0</v>
      </c>
      <c r="IN65" s="44"/>
      <c r="IO65" s="155">
        <f t="shared" si="120"/>
        <v>0</v>
      </c>
      <c r="IP65" s="45"/>
      <c r="IQ65" s="44"/>
      <c r="IR65" s="155">
        <f t="shared" si="121"/>
        <v>0</v>
      </c>
      <c r="IS65" s="45"/>
      <c r="IT65" s="44"/>
      <c r="IU65" s="155">
        <f t="shared" si="122"/>
        <v>0</v>
      </c>
      <c r="IV65" s="45"/>
      <c r="IW65" s="44"/>
      <c r="IX65" s="155">
        <f t="shared" si="123"/>
        <v>0</v>
      </c>
      <c r="IY65" s="44">
        <f t="shared" si="124"/>
        <v>0</v>
      </c>
      <c r="IZ65" s="44">
        <f t="shared" si="124"/>
        <v>0</v>
      </c>
      <c r="JA65" s="44">
        <f t="shared" si="125"/>
        <v>0</v>
      </c>
      <c r="JB65" s="45">
        <f t="shared" si="126"/>
        <v>0</v>
      </c>
      <c r="JC65" s="44">
        <f t="shared" si="127"/>
        <v>0</v>
      </c>
      <c r="JD65" s="155">
        <f t="shared" si="128"/>
        <v>0</v>
      </c>
      <c r="JE65" s="47"/>
      <c r="JF65" s="44"/>
      <c r="JG65" s="155">
        <f t="shared" si="129"/>
        <v>0</v>
      </c>
      <c r="JH65" s="44"/>
      <c r="JI65" s="44"/>
      <c r="JJ65" s="155">
        <f t="shared" si="130"/>
        <v>0</v>
      </c>
      <c r="JK65" s="44">
        <v>206734</v>
      </c>
      <c r="JL65" s="44"/>
      <c r="JM65" s="155">
        <f t="shared" si="131"/>
        <v>206734</v>
      </c>
      <c r="JN65" s="44"/>
      <c r="JO65" s="44"/>
      <c r="JP65" s="155">
        <f t="shared" si="132"/>
        <v>0</v>
      </c>
      <c r="JQ65" s="44"/>
      <c r="JR65" s="44"/>
      <c r="JS65" s="155">
        <f t="shared" si="133"/>
        <v>0</v>
      </c>
      <c r="JT65" s="45">
        <f t="shared" si="134"/>
        <v>206734</v>
      </c>
      <c r="JU65" s="44">
        <f t="shared" si="135"/>
        <v>0</v>
      </c>
      <c r="JV65" s="155">
        <f t="shared" si="136"/>
        <v>206734</v>
      </c>
      <c r="JW65" s="47"/>
      <c r="JX65" s="44"/>
      <c r="JY65" s="155">
        <f t="shared" si="137"/>
        <v>0</v>
      </c>
      <c r="JZ65" s="44"/>
      <c r="KA65" s="44"/>
      <c r="KB65" s="155">
        <f t="shared" si="138"/>
        <v>0</v>
      </c>
      <c r="KC65" s="45">
        <f t="shared" si="733"/>
        <v>0</v>
      </c>
      <c r="KD65" s="44">
        <f t="shared" si="734"/>
        <v>0</v>
      </c>
      <c r="KE65" s="44">
        <f t="shared" si="735"/>
        <v>0</v>
      </c>
      <c r="KF65" s="45">
        <f t="shared" si="736"/>
        <v>206734</v>
      </c>
      <c r="KG65" s="44">
        <f t="shared" si="737"/>
        <v>0</v>
      </c>
      <c r="KH65" s="155">
        <f t="shared" si="737"/>
        <v>206734</v>
      </c>
      <c r="KI65" s="47"/>
      <c r="KJ65" s="44"/>
      <c r="KK65" s="155">
        <f t="shared" si="140"/>
        <v>0</v>
      </c>
      <c r="KL65" s="126"/>
      <c r="KM65" s="81"/>
      <c r="KN65" s="155">
        <f t="shared" si="141"/>
        <v>0</v>
      </c>
      <c r="KO65" s="126"/>
      <c r="KP65" s="81"/>
      <c r="KQ65" s="155">
        <f t="shared" si="142"/>
        <v>0</v>
      </c>
      <c r="KR65" s="126">
        <f t="shared" si="143"/>
        <v>0</v>
      </c>
      <c r="KS65" s="81">
        <f t="shared" si="144"/>
        <v>0</v>
      </c>
      <c r="KT65" s="81">
        <f t="shared" si="145"/>
        <v>0</v>
      </c>
      <c r="KU65" s="123"/>
      <c r="KV65" s="44"/>
      <c r="KW65" s="155">
        <f t="shared" si="146"/>
        <v>0</v>
      </c>
      <c r="KX65" s="126"/>
      <c r="KY65" s="81"/>
      <c r="KZ65" s="155">
        <f t="shared" si="147"/>
        <v>0</v>
      </c>
      <c r="LA65" s="126">
        <f t="shared" si="148"/>
        <v>0</v>
      </c>
      <c r="LB65" s="81">
        <f t="shared" si="149"/>
        <v>0</v>
      </c>
      <c r="LC65" s="159">
        <f t="shared" si="150"/>
        <v>0</v>
      </c>
      <c r="LD65" s="123">
        <f t="shared" si="738"/>
        <v>0</v>
      </c>
      <c r="LE65" s="44">
        <f t="shared" si="739"/>
        <v>0</v>
      </c>
      <c r="LF65" s="44">
        <f t="shared" si="740"/>
        <v>0</v>
      </c>
      <c r="LG65" s="45">
        <f t="shared" si="741"/>
        <v>206734</v>
      </c>
      <c r="LH65" s="44">
        <f t="shared" si="742"/>
        <v>0</v>
      </c>
      <c r="LI65" s="44">
        <f t="shared" si="743"/>
        <v>206734</v>
      </c>
      <c r="LJ65" s="45">
        <f t="shared" si="744"/>
        <v>206734</v>
      </c>
      <c r="LK65" s="44">
        <f t="shared" si="745"/>
        <v>0</v>
      </c>
      <c r="LL65" s="155">
        <f t="shared" si="746"/>
        <v>206734</v>
      </c>
    </row>
    <row r="66" spans="1:324" s="74" customFormat="1" ht="16.5" thickBot="1" x14ac:dyDescent="0.3">
      <c r="A66" s="78">
        <v>56</v>
      </c>
      <c r="B66" s="42" t="s">
        <v>256</v>
      </c>
      <c r="C66" s="76" t="s">
        <v>178</v>
      </c>
      <c r="D66" s="44"/>
      <c r="E66" s="44"/>
      <c r="F66" s="155">
        <f t="shared" si="14"/>
        <v>0</v>
      </c>
      <c r="G66" s="47"/>
      <c r="H66" s="44"/>
      <c r="I66" s="155">
        <f t="shared" si="15"/>
        <v>0</v>
      </c>
      <c r="J66" s="44"/>
      <c r="K66" s="44"/>
      <c r="L66" s="155">
        <f t="shared" si="16"/>
        <v>0</v>
      </c>
      <c r="M66" s="44"/>
      <c r="N66" s="44"/>
      <c r="O66" s="155">
        <f t="shared" si="17"/>
        <v>0</v>
      </c>
      <c r="P66" s="44"/>
      <c r="Q66" s="44"/>
      <c r="R66" s="155">
        <f t="shared" si="18"/>
        <v>0</v>
      </c>
      <c r="S66" s="44"/>
      <c r="T66" s="44"/>
      <c r="U66" s="155">
        <f t="shared" si="19"/>
        <v>0</v>
      </c>
      <c r="V66" s="44"/>
      <c r="W66" s="44"/>
      <c r="X66" s="155">
        <f t="shared" si="20"/>
        <v>0</v>
      </c>
      <c r="Y66" s="44"/>
      <c r="Z66" s="44"/>
      <c r="AA66" s="155">
        <f t="shared" si="21"/>
        <v>0</v>
      </c>
      <c r="AB66" s="44">
        <f t="shared" si="715"/>
        <v>0</v>
      </c>
      <c r="AC66" s="44">
        <f t="shared" si="715"/>
        <v>0</v>
      </c>
      <c r="AD66" s="155">
        <f t="shared" si="578"/>
        <v>0</v>
      </c>
      <c r="AE66" s="47"/>
      <c r="AF66" s="44"/>
      <c r="AG66" s="155">
        <f t="shared" si="22"/>
        <v>0</v>
      </c>
      <c r="AH66" s="44">
        <f t="shared" si="23"/>
        <v>0</v>
      </c>
      <c r="AI66" s="44">
        <f t="shared" si="23"/>
        <v>0</v>
      </c>
      <c r="AJ66" s="155">
        <f t="shared" si="24"/>
        <v>0</v>
      </c>
      <c r="AK66" s="47"/>
      <c r="AL66" s="44"/>
      <c r="AM66" s="155">
        <f t="shared" si="25"/>
        <v>0</v>
      </c>
      <c r="AN66" s="44"/>
      <c r="AO66" s="44"/>
      <c r="AP66" s="155">
        <f t="shared" si="26"/>
        <v>0</v>
      </c>
      <c r="AQ66" s="47"/>
      <c r="AR66" s="44"/>
      <c r="AS66" s="155">
        <f t="shared" si="27"/>
        <v>0</v>
      </c>
      <c r="AT66" s="44"/>
      <c r="AU66" s="44"/>
      <c r="AV66" s="155">
        <f t="shared" si="28"/>
        <v>0</v>
      </c>
      <c r="AW66" s="44"/>
      <c r="AX66" s="44"/>
      <c r="AY66" s="155">
        <f t="shared" si="29"/>
        <v>0</v>
      </c>
      <c r="AZ66" s="44">
        <f t="shared" si="30"/>
        <v>0</v>
      </c>
      <c r="BA66" s="44">
        <f t="shared" si="31"/>
        <v>0</v>
      </c>
      <c r="BB66" s="155">
        <f t="shared" si="32"/>
        <v>0</v>
      </c>
      <c r="BC66" s="47"/>
      <c r="BD66" s="44"/>
      <c r="BE66" s="155">
        <f t="shared" si="33"/>
        <v>0</v>
      </c>
      <c r="BF66" s="44"/>
      <c r="BG66" s="44"/>
      <c r="BH66" s="155">
        <f t="shared" si="34"/>
        <v>0</v>
      </c>
      <c r="BI66" s="44"/>
      <c r="BJ66" s="44"/>
      <c r="BK66" s="155">
        <f t="shared" si="35"/>
        <v>0</v>
      </c>
      <c r="BL66" s="44"/>
      <c r="BM66" s="44"/>
      <c r="BN66" s="155">
        <f t="shared" si="36"/>
        <v>0</v>
      </c>
      <c r="BO66" s="44"/>
      <c r="BP66" s="44"/>
      <c r="BQ66" s="155">
        <f t="shared" si="37"/>
        <v>0</v>
      </c>
      <c r="BR66" s="44"/>
      <c r="BS66" s="44"/>
      <c r="BT66" s="155">
        <f t="shared" si="38"/>
        <v>0</v>
      </c>
      <c r="BU66" s="44"/>
      <c r="BV66" s="44"/>
      <c r="BW66" s="155">
        <f t="shared" si="39"/>
        <v>0</v>
      </c>
      <c r="BX66" s="44"/>
      <c r="BY66" s="44"/>
      <c r="BZ66" s="155">
        <f t="shared" si="40"/>
        <v>0</v>
      </c>
      <c r="CA66" s="45">
        <f t="shared" si="41"/>
        <v>0</v>
      </c>
      <c r="CB66" s="44">
        <f t="shared" si="42"/>
        <v>0</v>
      </c>
      <c r="CC66" s="155">
        <f t="shared" si="42"/>
        <v>0</v>
      </c>
      <c r="CD66" s="47"/>
      <c r="CE66" s="44"/>
      <c r="CF66" s="155">
        <f t="shared" si="43"/>
        <v>0</v>
      </c>
      <c r="CG66" s="44"/>
      <c r="CH66" s="44"/>
      <c r="CI66" s="155">
        <f t="shared" si="44"/>
        <v>0</v>
      </c>
      <c r="CJ66" s="44"/>
      <c r="CK66" s="44"/>
      <c r="CL66" s="155">
        <f t="shared" si="45"/>
        <v>0</v>
      </c>
      <c r="CM66" s="44"/>
      <c r="CN66" s="44"/>
      <c r="CO66" s="155">
        <f t="shared" si="46"/>
        <v>0</v>
      </c>
      <c r="CP66" s="45">
        <f t="shared" si="47"/>
        <v>0</v>
      </c>
      <c r="CQ66" s="44">
        <f t="shared" si="151"/>
        <v>0</v>
      </c>
      <c r="CR66" s="155">
        <f t="shared" si="48"/>
        <v>0</v>
      </c>
      <c r="CS66" s="47"/>
      <c r="CT66" s="44"/>
      <c r="CU66" s="155">
        <f t="shared" si="49"/>
        <v>0</v>
      </c>
      <c r="CV66" s="44"/>
      <c r="CW66" s="44"/>
      <c r="CX66" s="155">
        <f t="shared" si="50"/>
        <v>0</v>
      </c>
      <c r="CY66" s="44"/>
      <c r="CZ66" s="44"/>
      <c r="DA66" s="155">
        <f t="shared" si="51"/>
        <v>0</v>
      </c>
      <c r="DB66" s="44"/>
      <c r="DC66" s="44"/>
      <c r="DD66" s="155">
        <f t="shared" si="52"/>
        <v>0</v>
      </c>
      <c r="DE66" s="44"/>
      <c r="DF66" s="44"/>
      <c r="DG66" s="155">
        <f t="shared" si="53"/>
        <v>0</v>
      </c>
      <c r="DH66" s="45">
        <f t="shared" si="54"/>
        <v>0</v>
      </c>
      <c r="DI66" s="44">
        <f t="shared" si="55"/>
        <v>0</v>
      </c>
      <c r="DJ66" s="155">
        <f t="shared" si="55"/>
        <v>0</v>
      </c>
      <c r="DK66" s="47"/>
      <c r="DL66" s="44"/>
      <c r="DM66" s="155">
        <f t="shared" si="56"/>
        <v>0</v>
      </c>
      <c r="DN66" s="44"/>
      <c r="DO66" s="44"/>
      <c r="DP66" s="155">
        <f t="shared" si="57"/>
        <v>0</v>
      </c>
      <c r="DQ66" s="44"/>
      <c r="DR66" s="44"/>
      <c r="DS66" s="155">
        <f t="shared" si="58"/>
        <v>0</v>
      </c>
      <c r="DT66" s="44">
        <f t="shared" si="716"/>
        <v>0</v>
      </c>
      <c r="DU66" s="44">
        <f t="shared" si="717"/>
        <v>0</v>
      </c>
      <c r="DV66" s="155">
        <f t="shared" si="718"/>
        <v>0</v>
      </c>
      <c r="DW66" s="47"/>
      <c r="DX66" s="44"/>
      <c r="DY66" s="155">
        <f t="shared" si="60"/>
        <v>0</v>
      </c>
      <c r="DZ66" s="44"/>
      <c r="EA66" s="44"/>
      <c r="EB66" s="155">
        <f t="shared" si="61"/>
        <v>0</v>
      </c>
      <c r="EC66" s="44"/>
      <c r="ED66" s="44"/>
      <c r="EE66" s="155">
        <f t="shared" si="62"/>
        <v>0</v>
      </c>
      <c r="EF66" s="44"/>
      <c r="EG66" s="44"/>
      <c r="EH66" s="155">
        <f t="shared" si="63"/>
        <v>0</v>
      </c>
      <c r="EI66" s="44"/>
      <c r="EJ66" s="44"/>
      <c r="EK66" s="155">
        <f t="shared" si="64"/>
        <v>0</v>
      </c>
      <c r="EL66" s="45">
        <f t="shared" si="719"/>
        <v>0</v>
      </c>
      <c r="EM66" s="44">
        <f t="shared" si="720"/>
        <v>0</v>
      </c>
      <c r="EN66" s="155">
        <f t="shared" si="67"/>
        <v>0</v>
      </c>
      <c r="EO66" s="47"/>
      <c r="EP66" s="44"/>
      <c r="EQ66" s="155">
        <f t="shared" si="68"/>
        <v>0</v>
      </c>
      <c r="ER66" s="44"/>
      <c r="ES66" s="44"/>
      <c r="ET66" s="155">
        <f t="shared" si="69"/>
        <v>0</v>
      </c>
      <c r="EU66" s="44"/>
      <c r="EV66" s="44"/>
      <c r="EW66" s="155">
        <f t="shared" si="70"/>
        <v>0</v>
      </c>
      <c r="EX66" s="44"/>
      <c r="EY66" s="44"/>
      <c r="EZ66" s="155">
        <f t="shared" si="71"/>
        <v>0</v>
      </c>
      <c r="FA66" s="45">
        <f t="shared" si="721"/>
        <v>0</v>
      </c>
      <c r="FB66" s="44">
        <f t="shared" si="722"/>
        <v>0</v>
      </c>
      <c r="FC66" s="155">
        <f t="shared" si="74"/>
        <v>0</v>
      </c>
      <c r="FD66" s="47"/>
      <c r="FE66" s="44"/>
      <c r="FF66" s="155">
        <f t="shared" si="75"/>
        <v>0</v>
      </c>
      <c r="FG66" s="45">
        <f t="shared" si="723"/>
        <v>0</v>
      </c>
      <c r="FH66" s="44">
        <f t="shared" si="76"/>
        <v>0</v>
      </c>
      <c r="FI66" s="155">
        <f t="shared" si="77"/>
        <v>0</v>
      </c>
      <c r="FJ66" s="47"/>
      <c r="FK66" s="44"/>
      <c r="FL66" s="155">
        <f t="shared" si="78"/>
        <v>0</v>
      </c>
      <c r="FM66" s="45">
        <f t="shared" si="724"/>
        <v>0</v>
      </c>
      <c r="FN66" s="44">
        <f t="shared" si="725"/>
        <v>0</v>
      </c>
      <c r="FO66" s="44">
        <f t="shared" si="81"/>
        <v>0</v>
      </c>
      <c r="FP66" s="45">
        <f t="shared" si="726"/>
        <v>0</v>
      </c>
      <c r="FQ66" s="44">
        <f t="shared" si="727"/>
        <v>0</v>
      </c>
      <c r="FR66" s="155">
        <f t="shared" si="727"/>
        <v>0</v>
      </c>
      <c r="FS66" s="47"/>
      <c r="FT66" s="44"/>
      <c r="FU66" s="155">
        <f t="shared" si="82"/>
        <v>0</v>
      </c>
      <c r="FV66" s="44"/>
      <c r="FW66" s="44"/>
      <c r="FX66" s="155">
        <f t="shared" si="83"/>
        <v>0</v>
      </c>
      <c r="FY66" s="44"/>
      <c r="FZ66" s="44"/>
      <c r="GA66" s="155">
        <f t="shared" si="84"/>
        <v>0</v>
      </c>
      <c r="GB66" s="44"/>
      <c r="GC66" s="44"/>
      <c r="GD66" s="155">
        <f t="shared" si="85"/>
        <v>0</v>
      </c>
      <c r="GE66" s="44"/>
      <c r="GF66" s="44"/>
      <c r="GG66" s="155">
        <f t="shared" si="86"/>
        <v>0</v>
      </c>
      <c r="GH66" s="44">
        <f t="shared" si="87"/>
        <v>0</v>
      </c>
      <c r="GI66" s="44">
        <f t="shared" si="88"/>
        <v>0</v>
      </c>
      <c r="GJ66" s="155">
        <f t="shared" si="89"/>
        <v>0</v>
      </c>
      <c r="GK66" s="47"/>
      <c r="GL66" s="44"/>
      <c r="GM66" s="155">
        <f t="shared" si="90"/>
        <v>0</v>
      </c>
      <c r="GN66" s="45">
        <f t="shared" si="91"/>
        <v>0</v>
      </c>
      <c r="GO66" s="44">
        <f t="shared" si="92"/>
        <v>0</v>
      </c>
      <c r="GP66" s="155">
        <f t="shared" si="93"/>
        <v>0</v>
      </c>
      <c r="GQ66" s="47"/>
      <c r="GR66" s="44"/>
      <c r="GS66" s="155">
        <f t="shared" si="94"/>
        <v>0</v>
      </c>
      <c r="GT66" s="44"/>
      <c r="GU66" s="44"/>
      <c r="GV66" s="155">
        <f t="shared" si="95"/>
        <v>0</v>
      </c>
      <c r="GW66" s="45">
        <f t="shared" si="96"/>
        <v>0</v>
      </c>
      <c r="GX66" s="44">
        <f t="shared" si="97"/>
        <v>0</v>
      </c>
      <c r="GY66" s="155">
        <f t="shared" si="98"/>
        <v>0</v>
      </c>
      <c r="HA66" s="44"/>
      <c r="HB66" s="155">
        <f t="shared" si="99"/>
        <v>0</v>
      </c>
      <c r="HC66" s="44"/>
      <c r="HD66" s="44"/>
      <c r="HE66" s="155">
        <f t="shared" si="100"/>
        <v>0</v>
      </c>
      <c r="HF66" s="45">
        <f t="shared" si="101"/>
        <v>0</v>
      </c>
      <c r="HG66" s="44">
        <f t="shared" si="102"/>
        <v>0</v>
      </c>
      <c r="HH66" s="155">
        <f t="shared" si="103"/>
        <v>0</v>
      </c>
      <c r="HI66" s="47"/>
      <c r="HJ66" s="44"/>
      <c r="HK66" s="155">
        <f t="shared" si="104"/>
        <v>0</v>
      </c>
      <c r="HL66" s="44"/>
      <c r="HM66" s="44"/>
      <c r="HN66" s="155">
        <f t="shared" si="105"/>
        <v>0</v>
      </c>
      <c r="HO66" s="45">
        <f t="shared" si="106"/>
        <v>0</v>
      </c>
      <c r="HP66" s="44">
        <f t="shared" si="107"/>
        <v>0</v>
      </c>
      <c r="HQ66" s="155">
        <f t="shared" si="108"/>
        <v>0</v>
      </c>
      <c r="HR66" s="47"/>
      <c r="HS66" s="44"/>
      <c r="HT66" s="155">
        <f t="shared" si="109"/>
        <v>0</v>
      </c>
      <c r="HU66" s="45">
        <f t="shared" si="728"/>
        <v>0</v>
      </c>
      <c r="HV66" s="44">
        <f t="shared" si="729"/>
        <v>0</v>
      </c>
      <c r="HW66" s="44">
        <f t="shared" si="112"/>
        <v>0</v>
      </c>
      <c r="HX66" s="45">
        <f t="shared" si="730"/>
        <v>0</v>
      </c>
      <c r="HY66" s="44">
        <f t="shared" si="731"/>
        <v>0</v>
      </c>
      <c r="HZ66" s="155">
        <f t="shared" si="732"/>
        <v>0</v>
      </c>
      <c r="IB66" s="44"/>
      <c r="IC66" s="155">
        <f t="shared" si="114"/>
        <v>0</v>
      </c>
      <c r="ID66" s="44"/>
      <c r="IE66" s="44"/>
      <c r="IF66" s="155">
        <f t="shared" si="115"/>
        <v>0</v>
      </c>
      <c r="IG66" s="45"/>
      <c r="IH66" s="44"/>
      <c r="II66" s="155">
        <f t="shared" si="116"/>
        <v>0</v>
      </c>
      <c r="IJ66" s="45">
        <f t="shared" si="117"/>
        <v>0</v>
      </c>
      <c r="IK66" s="44">
        <f t="shared" si="118"/>
        <v>0</v>
      </c>
      <c r="IL66" s="155">
        <f t="shared" si="119"/>
        <v>0</v>
      </c>
      <c r="IN66" s="44"/>
      <c r="IO66" s="155">
        <f t="shared" si="120"/>
        <v>0</v>
      </c>
      <c r="IP66" s="45"/>
      <c r="IQ66" s="44"/>
      <c r="IR66" s="155">
        <f t="shared" si="121"/>
        <v>0</v>
      </c>
      <c r="IS66" s="45"/>
      <c r="IT66" s="44"/>
      <c r="IU66" s="155">
        <f t="shared" si="122"/>
        <v>0</v>
      </c>
      <c r="IV66" s="45"/>
      <c r="IW66" s="44"/>
      <c r="IX66" s="155">
        <f t="shared" si="123"/>
        <v>0</v>
      </c>
      <c r="IY66" s="44">
        <f t="shared" si="124"/>
        <v>0</v>
      </c>
      <c r="IZ66" s="44">
        <f t="shared" si="124"/>
        <v>0</v>
      </c>
      <c r="JA66" s="44">
        <f t="shared" si="125"/>
        <v>0</v>
      </c>
      <c r="JB66" s="45">
        <f t="shared" si="126"/>
        <v>0</v>
      </c>
      <c r="JC66" s="44">
        <f t="shared" si="127"/>
        <v>0</v>
      </c>
      <c r="JD66" s="155">
        <f t="shared" si="128"/>
        <v>0</v>
      </c>
      <c r="JE66" s="47"/>
      <c r="JF66" s="44"/>
      <c r="JG66" s="155">
        <f t="shared" si="129"/>
        <v>0</v>
      </c>
      <c r="JH66" s="44"/>
      <c r="JI66" s="44"/>
      <c r="JJ66" s="155">
        <f t="shared" si="130"/>
        <v>0</v>
      </c>
      <c r="JK66" s="44"/>
      <c r="JL66" s="44"/>
      <c r="JM66" s="155">
        <f t="shared" si="131"/>
        <v>0</v>
      </c>
      <c r="JN66" s="44"/>
      <c r="JO66" s="44"/>
      <c r="JP66" s="155">
        <f t="shared" si="132"/>
        <v>0</v>
      </c>
      <c r="JQ66" s="44"/>
      <c r="JR66" s="44"/>
      <c r="JS66" s="155">
        <f t="shared" si="133"/>
        <v>0</v>
      </c>
      <c r="JT66" s="45">
        <f t="shared" si="134"/>
        <v>0</v>
      </c>
      <c r="JU66" s="44">
        <f t="shared" si="135"/>
        <v>0</v>
      </c>
      <c r="JV66" s="155">
        <f t="shared" si="136"/>
        <v>0</v>
      </c>
      <c r="JW66" s="47"/>
      <c r="JX66" s="44"/>
      <c r="JY66" s="155">
        <f t="shared" si="137"/>
        <v>0</v>
      </c>
      <c r="JZ66" s="44"/>
      <c r="KA66" s="44"/>
      <c r="KB66" s="155">
        <f t="shared" si="138"/>
        <v>0</v>
      </c>
      <c r="KC66" s="45">
        <f t="shared" si="733"/>
        <v>0</v>
      </c>
      <c r="KD66" s="44">
        <f t="shared" si="734"/>
        <v>0</v>
      </c>
      <c r="KE66" s="44">
        <f t="shared" si="735"/>
        <v>0</v>
      </c>
      <c r="KF66" s="45">
        <f t="shared" si="736"/>
        <v>0</v>
      </c>
      <c r="KG66" s="44">
        <f t="shared" si="737"/>
        <v>0</v>
      </c>
      <c r="KH66" s="155">
        <f t="shared" si="737"/>
        <v>0</v>
      </c>
      <c r="KI66" s="47">
        <v>5227</v>
      </c>
      <c r="KJ66" s="44"/>
      <c r="KK66" s="155">
        <f t="shared" si="140"/>
        <v>5227</v>
      </c>
      <c r="KL66" s="123"/>
      <c r="KM66" s="44"/>
      <c r="KN66" s="155">
        <f t="shared" si="141"/>
        <v>0</v>
      </c>
      <c r="KO66" s="123">
        <v>16199</v>
      </c>
      <c r="KP66" s="44"/>
      <c r="KQ66" s="155">
        <f t="shared" si="142"/>
        <v>16199</v>
      </c>
      <c r="KR66" s="123">
        <f t="shared" si="143"/>
        <v>21426</v>
      </c>
      <c r="KS66" s="44">
        <f t="shared" si="144"/>
        <v>0</v>
      </c>
      <c r="KT66" s="44">
        <f t="shared" si="145"/>
        <v>21426</v>
      </c>
      <c r="KU66" s="123"/>
      <c r="KV66" s="44"/>
      <c r="KW66" s="155">
        <f t="shared" si="146"/>
        <v>0</v>
      </c>
      <c r="KX66" s="123"/>
      <c r="KY66" s="44"/>
      <c r="KZ66" s="155">
        <f t="shared" si="147"/>
        <v>0</v>
      </c>
      <c r="LA66" s="123">
        <f t="shared" si="148"/>
        <v>0</v>
      </c>
      <c r="LB66" s="44">
        <f t="shared" si="149"/>
        <v>0</v>
      </c>
      <c r="LC66" s="155">
        <f t="shared" si="150"/>
        <v>0</v>
      </c>
      <c r="LD66" s="123">
        <f t="shared" si="738"/>
        <v>21426</v>
      </c>
      <c r="LE66" s="44">
        <f t="shared" si="739"/>
        <v>0</v>
      </c>
      <c r="LF66" s="44">
        <f t="shared" si="740"/>
        <v>21426</v>
      </c>
      <c r="LG66" s="45">
        <f t="shared" si="741"/>
        <v>21426</v>
      </c>
      <c r="LH66" s="44">
        <f t="shared" si="742"/>
        <v>0</v>
      </c>
      <c r="LI66" s="44">
        <f t="shared" si="743"/>
        <v>21426</v>
      </c>
      <c r="LJ66" s="45">
        <f t="shared" si="744"/>
        <v>21426</v>
      </c>
      <c r="LK66" s="44">
        <f t="shared" si="745"/>
        <v>0</v>
      </c>
      <c r="LL66" s="155">
        <f t="shared" si="746"/>
        <v>21426</v>
      </c>
    </row>
    <row r="67" spans="1:324" s="25" customFormat="1" ht="16.5" thickBot="1" x14ac:dyDescent="0.3">
      <c r="A67" s="112">
        <v>57</v>
      </c>
      <c r="B67" s="19" t="s">
        <v>221</v>
      </c>
      <c r="C67" s="77" t="s">
        <v>331</v>
      </c>
      <c r="D67" s="21">
        <f t="shared" ref="D67:E67" si="822">SUM(D65:D66)</f>
        <v>0</v>
      </c>
      <c r="E67" s="21">
        <f t="shared" si="822"/>
        <v>0</v>
      </c>
      <c r="F67" s="152">
        <f t="shared" si="14"/>
        <v>0</v>
      </c>
      <c r="G67" s="24">
        <f>SUM(G65:G66)</f>
        <v>0</v>
      </c>
      <c r="H67" s="21">
        <f>SUM(H65:H66)</f>
        <v>0</v>
      </c>
      <c r="I67" s="152">
        <f t="shared" si="15"/>
        <v>0</v>
      </c>
      <c r="J67" s="21">
        <f t="shared" ref="J67:K67" si="823">SUM(J65:J66)</f>
        <v>0</v>
      </c>
      <c r="K67" s="21">
        <f t="shared" si="823"/>
        <v>0</v>
      </c>
      <c r="L67" s="152">
        <f t="shared" si="16"/>
        <v>0</v>
      </c>
      <c r="M67" s="21">
        <f t="shared" ref="M67:N67" si="824">SUM(M65:M66)</f>
        <v>0</v>
      </c>
      <c r="N67" s="21">
        <f t="shared" si="824"/>
        <v>0</v>
      </c>
      <c r="O67" s="152">
        <f t="shared" si="17"/>
        <v>0</v>
      </c>
      <c r="P67" s="21">
        <f t="shared" ref="P67:Q67" si="825">SUM(P65:P66)</f>
        <v>0</v>
      </c>
      <c r="Q67" s="21">
        <f t="shared" si="825"/>
        <v>0</v>
      </c>
      <c r="R67" s="152">
        <f t="shared" si="18"/>
        <v>0</v>
      </c>
      <c r="S67" s="21">
        <f t="shared" ref="S67:T67" si="826">SUM(S65:S66)</f>
        <v>0</v>
      </c>
      <c r="T67" s="21">
        <f t="shared" si="826"/>
        <v>0</v>
      </c>
      <c r="U67" s="152">
        <f t="shared" si="19"/>
        <v>0</v>
      </c>
      <c r="V67" s="21">
        <f t="shared" ref="V67:W67" si="827">SUM(V65:V66)</f>
        <v>0</v>
      </c>
      <c r="W67" s="21">
        <f t="shared" si="827"/>
        <v>0</v>
      </c>
      <c r="X67" s="152">
        <f t="shared" si="20"/>
        <v>0</v>
      </c>
      <c r="Y67" s="21">
        <f t="shared" ref="Y67:Z67" si="828">SUM(Y65:Y66)</f>
        <v>0</v>
      </c>
      <c r="Z67" s="21">
        <f t="shared" si="828"/>
        <v>0</v>
      </c>
      <c r="AA67" s="152">
        <f t="shared" si="21"/>
        <v>0</v>
      </c>
      <c r="AB67" s="21">
        <f t="shared" si="715"/>
        <v>0</v>
      </c>
      <c r="AC67" s="21">
        <f t="shared" si="715"/>
        <v>0</v>
      </c>
      <c r="AD67" s="152">
        <f t="shared" si="578"/>
        <v>0</v>
      </c>
      <c r="AE67" s="24">
        <f t="shared" ref="AE67:AF67" si="829">SUM(AE65:AE66)</f>
        <v>0</v>
      </c>
      <c r="AF67" s="21">
        <f t="shared" si="829"/>
        <v>0</v>
      </c>
      <c r="AG67" s="152">
        <f t="shared" si="22"/>
        <v>0</v>
      </c>
      <c r="AH67" s="21">
        <f t="shared" si="23"/>
        <v>0</v>
      </c>
      <c r="AI67" s="21">
        <f t="shared" si="23"/>
        <v>0</v>
      </c>
      <c r="AJ67" s="152">
        <f t="shared" si="24"/>
        <v>0</v>
      </c>
      <c r="AK67" s="24">
        <f t="shared" ref="AK67:AL67" si="830">SUM(AK65:AK66)</f>
        <v>0</v>
      </c>
      <c r="AL67" s="21">
        <f t="shared" si="830"/>
        <v>0</v>
      </c>
      <c r="AM67" s="152">
        <f t="shared" si="25"/>
        <v>0</v>
      </c>
      <c r="AN67" s="21">
        <f t="shared" ref="AN67:AO67" si="831">SUM(AN65:AN66)</f>
        <v>0</v>
      </c>
      <c r="AO67" s="21">
        <f t="shared" si="831"/>
        <v>0</v>
      </c>
      <c r="AP67" s="152">
        <f t="shared" si="26"/>
        <v>0</v>
      </c>
      <c r="AQ67" s="24">
        <f t="shared" ref="AQ67:AR67" si="832">SUM(AQ65:AQ66)</f>
        <v>0</v>
      </c>
      <c r="AR67" s="21">
        <f t="shared" si="832"/>
        <v>0</v>
      </c>
      <c r="AS67" s="152">
        <f t="shared" si="27"/>
        <v>0</v>
      </c>
      <c r="AT67" s="21">
        <f t="shared" ref="AT67:AU67" si="833">SUM(AT65:AT66)</f>
        <v>0</v>
      </c>
      <c r="AU67" s="21">
        <f t="shared" si="833"/>
        <v>0</v>
      </c>
      <c r="AV67" s="152">
        <f t="shared" si="28"/>
        <v>0</v>
      </c>
      <c r="AW67" s="21">
        <f t="shared" ref="AW67:AX67" si="834">SUM(AW65:AW66)</f>
        <v>0</v>
      </c>
      <c r="AX67" s="21">
        <f t="shared" si="834"/>
        <v>0</v>
      </c>
      <c r="AY67" s="152">
        <f t="shared" si="29"/>
        <v>0</v>
      </c>
      <c r="AZ67" s="21">
        <f t="shared" si="30"/>
        <v>0</v>
      </c>
      <c r="BA67" s="21">
        <f t="shared" si="31"/>
        <v>0</v>
      </c>
      <c r="BB67" s="152">
        <f t="shared" si="32"/>
        <v>0</v>
      </c>
      <c r="BC67" s="24">
        <f t="shared" ref="BC67:BD67" si="835">SUM(BC65:BC66)</f>
        <v>0</v>
      </c>
      <c r="BD67" s="21">
        <f t="shared" si="835"/>
        <v>0</v>
      </c>
      <c r="BE67" s="152">
        <f t="shared" si="33"/>
        <v>0</v>
      </c>
      <c r="BF67" s="21">
        <f t="shared" ref="BF67:BG67" si="836">SUM(BF65:BF66)</f>
        <v>0</v>
      </c>
      <c r="BG67" s="21">
        <f t="shared" si="836"/>
        <v>0</v>
      </c>
      <c r="BH67" s="152">
        <f t="shared" si="34"/>
        <v>0</v>
      </c>
      <c r="BI67" s="21">
        <f t="shared" ref="BI67:BJ67" si="837">SUM(BI65:BI66)</f>
        <v>0</v>
      </c>
      <c r="BJ67" s="21">
        <f t="shared" si="837"/>
        <v>0</v>
      </c>
      <c r="BK67" s="152">
        <f t="shared" si="35"/>
        <v>0</v>
      </c>
      <c r="BL67" s="21">
        <f t="shared" ref="BL67:BM67" si="838">SUM(BL65:BL66)</f>
        <v>0</v>
      </c>
      <c r="BM67" s="21">
        <f t="shared" si="838"/>
        <v>0</v>
      </c>
      <c r="BN67" s="152">
        <f t="shared" si="36"/>
        <v>0</v>
      </c>
      <c r="BO67" s="21">
        <f t="shared" ref="BO67:BP67" si="839">SUM(BO65:BO66)</f>
        <v>0</v>
      </c>
      <c r="BP67" s="21">
        <f t="shared" si="839"/>
        <v>0</v>
      </c>
      <c r="BQ67" s="152">
        <f t="shared" si="37"/>
        <v>0</v>
      </c>
      <c r="BR67" s="21">
        <f t="shared" ref="BR67:BS67" si="840">SUM(BR65:BR66)</f>
        <v>0</v>
      </c>
      <c r="BS67" s="21">
        <f t="shared" si="840"/>
        <v>0</v>
      </c>
      <c r="BT67" s="152">
        <f t="shared" si="38"/>
        <v>0</v>
      </c>
      <c r="BU67" s="21">
        <f t="shared" ref="BU67:BV67" si="841">SUM(BU65:BU66)</f>
        <v>0</v>
      </c>
      <c r="BV67" s="21">
        <f t="shared" si="841"/>
        <v>0</v>
      </c>
      <c r="BW67" s="152">
        <f t="shared" si="39"/>
        <v>0</v>
      </c>
      <c r="BX67" s="21">
        <f t="shared" ref="BX67:BY67" si="842">SUM(BX65:BX66)</f>
        <v>0</v>
      </c>
      <c r="BY67" s="21">
        <f t="shared" si="842"/>
        <v>0</v>
      </c>
      <c r="BZ67" s="152">
        <f t="shared" si="40"/>
        <v>0</v>
      </c>
      <c r="CA67" s="22">
        <f t="shared" si="41"/>
        <v>0</v>
      </c>
      <c r="CB67" s="21">
        <f t="shared" si="42"/>
        <v>0</v>
      </c>
      <c r="CC67" s="152">
        <f t="shared" si="42"/>
        <v>0</v>
      </c>
      <c r="CD67" s="24">
        <f t="shared" ref="CD67:CE67" si="843">SUM(CD65:CD66)</f>
        <v>0</v>
      </c>
      <c r="CE67" s="21">
        <f t="shared" si="843"/>
        <v>0</v>
      </c>
      <c r="CF67" s="152">
        <f t="shared" si="43"/>
        <v>0</v>
      </c>
      <c r="CG67" s="21">
        <f t="shared" ref="CG67:CH67" si="844">SUM(CG65:CG66)</f>
        <v>0</v>
      </c>
      <c r="CH67" s="21">
        <f t="shared" si="844"/>
        <v>0</v>
      </c>
      <c r="CI67" s="152">
        <f t="shared" si="44"/>
        <v>0</v>
      </c>
      <c r="CJ67" s="21">
        <f t="shared" ref="CJ67:CK67" si="845">SUM(CJ65:CJ66)</f>
        <v>0</v>
      </c>
      <c r="CK67" s="21">
        <f t="shared" si="845"/>
        <v>0</v>
      </c>
      <c r="CL67" s="152">
        <f t="shared" si="45"/>
        <v>0</v>
      </c>
      <c r="CM67" s="21">
        <f t="shared" ref="CM67:CN67" si="846">SUM(CM65:CM66)</f>
        <v>0</v>
      </c>
      <c r="CN67" s="21">
        <f t="shared" si="846"/>
        <v>0</v>
      </c>
      <c r="CO67" s="152">
        <f t="shared" si="46"/>
        <v>0</v>
      </c>
      <c r="CP67" s="22">
        <f t="shared" si="47"/>
        <v>0</v>
      </c>
      <c r="CQ67" s="21">
        <f t="shared" si="151"/>
        <v>0</v>
      </c>
      <c r="CR67" s="152">
        <f t="shared" si="48"/>
        <v>0</v>
      </c>
      <c r="CS67" s="24">
        <f t="shared" ref="CS67:CT67" si="847">SUM(CS65:CS66)</f>
        <v>0</v>
      </c>
      <c r="CT67" s="21">
        <f t="shared" si="847"/>
        <v>0</v>
      </c>
      <c r="CU67" s="152">
        <f t="shared" si="49"/>
        <v>0</v>
      </c>
      <c r="CV67" s="21">
        <f t="shared" ref="CV67:CW67" si="848">SUM(CV65:CV66)</f>
        <v>0</v>
      </c>
      <c r="CW67" s="21">
        <f t="shared" si="848"/>
        <v>0</v>
      </c>
      <c r="CX67" s="152">
        <f t="shared" si="50"/>
        <v>0</v>
      </c>
      <c r="CY67" s="21">
        <f t="shared" ref="CY67:CZ67" si="849">SUM(CY65:CY66)</f>
        <v>0</v>
      </c>
      <c r="CZ67" s="21">
        <f t="shared" si="849"/>
        <v>0</v>
      </c>
      <c r="DA67" s="152">
        <f t="shared" si="51"/>
        <v>0</v>
      </c>
      <c r="DB67" s="21">
        <f t="shared" ref="DB67:DC67" si="850">SUM(DB65:DB66)</f>
        <v>0</v>
      </c>
      <c r="DC67" s="21">
        <f t="shared" si="850"/>
        <v>0</v>
      </c>
      <c r="DD67" s="152">
        <f t="shared" si="52"/>
        <v>0</v>
      </c>
      <c r="DE67" s="21">
        <f t="shared" ref="DE67:DF67" si="851">SUM(DE65:DE66)</f>
        <v>0</v>
      </c>
      <c r="DF67" s="21">
        <f t="shared" si="851"/>
        <v>0</v>
      </c>
      <c r="DG67" s="152">
        <f t="shared" si="53"/>
        <v>0</v>
      </c>
      <c r="DH67" s="22">
        <f t="shared" si="54"/>
        <v>0</v>
      </c>
      <c r="DI67" s="21">
        <f t="shared" si="55"/>
        <v>0</v>
      </c>
      <c r="DJ67" s="152">
        <f t="shared" si="55"/>
        <v>0</v>
      </c>
      <c r="DK67" s="24">
        <f t="shared" ref="DK67:DL67" si="852">SUM(DK65:DK66)</f>
        <v>0</v>
      </c>
      <c r="DL67" s="21">
        <f t="shared" si="852"/>
        <v>0</v>
      </c>
      <c r="DM67" s="152">
        <f t="shared" si="56"/>
        <v>0</v>
      </c>
      <c r="DN67" s="21">
        <f t="shared" ref="DN67:DO67" si="853">SUM(DN65:DN66)</f>
        <v>0</v>
      </c>
      <c r="DO67" s="21">
        <f t="shared" si="853"/>
        <v>0</v>
      </c>
      <c r="DP67" s="152">
        <f t="shared" si="57"/>
        <v>0</v>
      </c>
      <c r="DQ67" s="21">
        <f t="shared" ref="DQ67:DR67" si="854">SUM(DQ65:DQ66)</f>
        <v>0</v>
      </c>
      <c r="DR67" s="21">
        <f t="shared" si="854"/>
        <v>0</v>
      </c>
      <c r="DS67" s="152">
        <f t="shared" si="58"/>
        <v>0</v>
      </c>
      <c r="DT67" s="21">
        <f t="shared" si="716"/>
        <v>0</v>
      </c>
      <c r="DU67" s="21">
        <f t="shared" si="717"/>
        <v>0</v>
      </c>
      <c r="DV67" s="152">
        <f t="shared" si="718"/>
        <v>0</v>
      </c>
      <c r="DW67" s="24">
        <f t="shared" ref="DW67:DX67" si="855">SUM(DW65:DW66)</f>
        <v>0</v>
      </c>
      <c r="DX67" s="21">
        <f t="shared" si="855"/>
        <v>0</v>
      </c>
      <c r="DY67" s="152">
        <f t="shared" si="60"/>
        <v>0</v>
      </c>
      <c r="DZ67" s="21">
        <f t="shared" ref="DZ67:EA67" si="856">SUM(DZ65:DZ66)</f>
        <v>0</v>
      </c>
      <c r="EA67" s="21">
        <f t="shared" si="856"/>
        <v>0</v>
      </c>
      <c r="EB67" s="152">
        <f t="shared" si="61"/>
        <v>0</v>
      </c>
      <c r="EC67" s="21">
        <f t="shared" ref="EC67:ED67" si="857">SUM(EC65:EC66)</f>
        <v>0</v>
      </c>
      <c r="ED67" s="21">
        <f t="shared" si="857"/>
        <v>0</v>
      </c>
      <c r="EE67" s="152">
        <f t="shared" si="62"/>
        <v>0</v>
      </c>
      <c r="EF67" s="21">
        <f t="shared" ref="EF67:EG67" si="858">SUM(EF65:EF66)</f>
        <v>0</v>
      </c>
      <c r="EG67" s="21">
        <f t="shared" si="858"/>
        <v>0</v>
      </c>
      <c r="EH67" s="152">
        <f t="shared" si="63"/>
        <v>0</v>
      </c>
      <c r="EI67" s="21">
        <f t="shared" ref="EI67:EJ67" si="859">SUM(EI65:EI66)</f>
        <v>0</v>
      </c>
      <c r="EJ67" s="21">
        <f t="shared" si="859"/>
        <v>0</v>
      </c>
      <c r="EK67" s="152">
        <f t="shared" si="64"/>
        <v>0</v>
      </c>
      <c r="EL67" s="22">
        <f t="shared" si="719"/>
        <v>0</v>
      </c>
      <c r="EM67" s="21">
        <f t="shared" si="720"/>
        <v>0</v>
      </c>
      <c r="EN67" s="152">
        <f t="shared" si="67"/>
        <v>0</v>
      </c>
      <c r="EO67" s="24">
        <f t="shared" ref="EO67:EP67" si="860">SUM(EO65:EO66)</f>
        <v>0</v>
      </c>
      <c r="EP67" s="21">
        <f t="shared" si="860"/>
        <v>0</v>
      </c>
      <c r="EQ67" s="152">
        <f t="shared" si="68"/>
        <v>0</v>
      </c>
      <c r="ER67" s="21">
        <f t="shared" ref="ER67:ES67" si="861">SUM(ER65:ER66)</f>
        <v>0</v>
      </c>
      <c r="ES67" s="21">
        <f t="shared" si="861"/>
        <v>0</v>
      </c>
      <c r="ET67" s="152">
        <f t="shared" si="69"/>
        <v>0</v>
      </c>
      <c r="EU67" s="21">
        <f t="shared" ref="EU67:EV67" si="862">SUM(EU65:EU66)</f>
        <v>0</v>
      </c>
      <c r="EV67" s="21">
        <f t="shared" si="862"/>
        <v>0</v>
      </c>
      <c r="EW67" s="152">
        <f t="shared" si="70"/>
        <v>0</v>
      </c>
      <c r="EX67" s="21">
        <f t="shared" ref="EX67:EY67" si="863">SUM(EX65:EX66)</f>
        <v>0</v>
      </c>
      <c r="EY67" s="21">
        <f t="shared" si="863"/>
        <v>0</v>
      </c>
      <c r="EZ67" s="152">
        <f t="shared" si="71"/>
        <v>0</v>
      </c>
      <c r="FA67" s="22">
        <f t="shared" si="721"/>
        <v>0</v>
      </c>
      <c r="FB67" s="21">
        <f t="shared" si="722"/>
        <v>0</v>
      </c>
      <c r="FC67" s="152">
        <f t="shared" si="74"/>
        <v>0</v>
      </c>
      <c r="FD67" s="24">
        <f t="shared" ref="FD67:FE67" si="864">SUM(FD65:FD66)</f>
        <v>0</v>
      </c>
      <c r="FE67" s="21">
        <f t="shared" si="864"/>
        <v>0</v>
      </c>
      <c r="FF67" s="152">
        <f t="shared" si="75"/>
        <v>0</v>
      </c>
      <c r="FG67" s="22">
        <f t="shared" si="723"/>
        <v>0</v>
      </c>
      <c r="FH67" s="21">
        <f t="shared" si="76"/>
        <v>0</v>
      </c>
      <c r="FI67" s="152">
        <f t="shared" si="77"/>
        <v>0</v>
      </c>
      <c r="FJ67" s="24">
        <f t="shared" ref="FJ67:FK67" si="865">SUM(FJ65:FJ66)</f>
        <v>0</v>
      </c>
      <c r="FK67" s="21">
        <f t="shared" si="865"/>
        <v>0</v>
      </c>
      <c r="FL67" s="152">
        <f t="shared" si="78"/>
        <v>0</v>
      </c>
      <c r="FM67" s="22">
        <f t="shared" si="724"/>
        <v>0</v>
      </c>
      <c r="FN67" s="21">
        <f t="shared" si="725"/>
        <v>0</v>
      </c>
      <c r="FO67" s="21">
        <f t="shared" si="81"/>
        <v>0</v>
      </c>
      <c r="FP67" s="22">
        <f t="shared" si="726"/>
        <v>0</v>
      </c>
      <c r="FQ67" s="21">
        <f t="shared" si="727"/>
        <v>0</v>
      </c>
      <c r="FR67" s="152">
        <f t="shared" si="727"/>
        <v>0</v>
      </c>
      <c r="FS67" s="24">
        <f t="shared" ref="FS67:FT67" si="866">SUM(FS65:FS66)</f>
        <v>0</v>
      </c>
      <c r="FT67" s="21">
        <f t="shared" si="866"/>
        <v>0</v>
      </c>
      <c r="FU67" s="152">
        <f t="shared" si="82"/>
        <v>0</v>
      </c>
      <c r="FV67" s="21">
        <f t="shared" ref="FV67:FW67" si="867">SUM(FV65:FV66)</f>
        <v>0</v>
      </c>
      <c r="FW67" s="21">
        <f t="shared" si="867"/>
        <v>0</v>
      </c>
      <c r="FX67" s="152">
        <f t="shared" si="83"/>
        <v>0</v>
      </c>
      <c r="FY67" s="21">
        <f t="shared" ref="FY67:FZ67" si="868">SUM(FY65:FY66)</f>
        <v>0</v>
      </c>
      <c r="FZ67" s="21">
        <f t="shared" si="868"/>
        <v>0</v>
      </c>
      <c r="GA67" s="152">
        <f t="shared" si="84"/>
        <v>0</v>
      </c>
      <c r="GB67" s="21">
        <f t="shared" ref="GB67:GC67" si="869">SUM(GB65:GB66)</f>
        <v>0</v>
      </c>
      <c r="GC67" s="21">
        <f t="shared" si="869"/>
        <v>0</v>
      </c>
      <c r="GD67" s="152">
        <f t="shared" si="85"/>
        <v>0</v>
      </c>
      <c r="GE67" s="21">
        <f t="shared" ref="GE67:GF67" si="870">SUM(GE65:GE66)</f>
        <v>0</v>
      </c>
      <c r="GF67" s="21">
        <f t="shared" si="870"/>
        <v>0</v>
      </c>
      <c r="GG67" s="152">
        <f t="shared" si="86"/>
        <v>0</v>
      </c>
      <c r="GH67" s="21">
        <f t="shared" si="87"/>
        <v>0</v>
      </c>
      <c r="GI67" s="21">
        <f t="shared" si="88"/>
        <v>0</v>
      </c>
      <c r="GJ67" s="152">
        <f t="shared" si="89"/>
        <v>0</v>
      </c>
      <c r="GK67" s="24">
        <f t="shared" ref="GK67" si="871">SUM(GK65:GK66)</f>
        <v>0</v>
      </c>
      <c r="GL67" s="21">
        <f t="shared" ref="GL67:HD67" si="872">SUM(GL65:GL66)</f>
        <v>0</v>
      </c>
      <c r="GM67" s="152">
        <f t="shared" si="90"/>
        <v>0</v>
      </c>
      <c r="GN67" s="22">
        <f t="shared" si="91"/>
        <v>0</v>
      </c>
      <c r="GO67" s="21">
        <f t="shared" si="92"/>
        <v>0</v>
      </c>
      <c r="GP67" s="152">
        <f t="shared" si="93"/>
        <v>0</v>
      </c>
      <c r="GQ67" s="24">
        <f t="shared" ref="GQ67:GR67" si="873">SUM(GQ65:GQ66)</f>
        <v>0</v>
      </c>
      <c r="GR67" s="21">
        <f t="shared" si="873"/>
        <v>0</v>
      </c>
      <c r="GS67" s="152">
        <f t="shared" si="94"/>
        <v>0</v>
      </c>
      <c r="GT67" s="21">
        <f t="shared" ref="GT67" si="874">SUM(GT65:GT66)</f>
        <v>0</v>
      </c>
      <c r="GU67" s="21">
        <f t="shared" si="872"/>
        <v>0</v>
      </c>
      <c r="GV67" s="152">
        <f t="shared" si="95"/>
        <v>0</v>
      </c>
      <c r="GW67" s="22">
        <f t="shared" si="96"/>
        <v>0</v>
      </c>
      <c r="GX67" s="21">
        <f t="shared" si="97"/>
        <v>0</v>
      </c>
      <c r="GY67" s="152">
        <f t="shared" si="98"/>
        <v>0</v>
      </c>
      <c r="GZ67" s="25">
        <f t="shared" ref="GZ67" si="875">SUM(GZ65:GZ66)</f>
        <v>0</v>
      </c>
      <c r="HA67" s="21">
        <f t="shared" si="872"/>
        <v>0</v>
      </c>
      <c r="HB67" s="152">
        <f t="shared" si="99"/>
        <v>0</v>
      </c>
      <c r="HC67" s="21">
        <f t="shared" ref="HC67" si="876">SUM(HC65:HC66)</f>
        <v>0</v>
      </c>
      <c r="HD67" s="21">
        <f t="shared" si="872"/>
        <v>0</v>
      </c>
      <c r="HE67" s="152">
        <f t="shared" si="100"/>
        <v>0</v>
      </c>
      <c r="HF67" s="22">
        <f t="shared" si="101"/>
        <v>0</v>
      </c>
      <c r="HG67" s="21">
        <f t="shared" si="102"/>
        <v>0</v>
      </c>
      <c r="HH67" s="152">
        <f t="shared" si="103"/>
        <v>0</v>
      </c>
      <c r="HI67" s="24">
        <f t="shared" ref="HI67" si="877">SUM(HI65:HI66)</f>
        <v>0</v>
      </c>
      <c r="HJ67" s="21">
        <f t="shared" ref="HJ67:IW67" si="878">SUM(HJ65:HJ66)</f>
        <v>0</v>
      </c>
      <c r="HK67" s="152">
        <f t="shared" si="104"/>
        <v>0</v>
      </c>
      <c r="HL67" s="21">
        <f t="shared" ref="HL67" si="879">SUM(HL65:HL66)</f>
        <v>0</v>
      </c>
      <c r="HM67" s="21">
        <f t="shared" si="878"/>
        <v>0</v>
      </c>
      <c r="HN67" s="152">
        <f t="shared" si="105"/>
        <v>0</v>
      </c>
      <c r="HO67" s="22">
        <f t="shared" si="106"/>
        <v>0</v>
      </c>
      <c r="HP67" s="21">
        <f t="shared" si="107"/>
        <v>0</v>
      </c>
      <c r="HQ67" s="152">
        <f t="shared" si="108"/>
        <v>0</v>
      </c>
      <c r="HR67" s="24">
        <f t="shared" ref="HR67:HS67" si="880">SUM(HR65:HR66)</f>
        <v>0</v>
      </c>
      <c r="HS67" s="21">
        <f t="shared" si="880"/>
        <v>0</v>
      </c>
      <c r="HT67" s="152">
        <f t="shared" si="109"/>
        <v>0</v>
      </c>
      <c r="HU67" s="22">
        <f t="shared" si="728"/>
        <v>0</v>
      </c>
      <c r="HV67" s="21">
        <f t="shared" si="729"/>
        <v>0</v>
      </c>
      <c r="HW67" s="21">
        <f t="shared" si="112"/>
        <v>0</v>
      </c>
      <c r="HX67" s="22">
        <f t="shared" si="730"/>
        <v>0</v>
      </c>
      <c r="HY67" s="21">
        <f t="shared" si="731"/>
        <v>0</v>
      </c>
      <c r="HZ67" s="152">
        <f t="shared" si="732"/>
        <v>0</v>
      </c>
      <c r="IA67" s="25">
        <f t="shared" si="878"/>
        <v>0</v>
      </c>
      <c r="IB67" s="21">
        <f t="shared" si="878"/>
        <v>0</v>
      </c>
      <c r="IC67" s="152">
        <f t="shared" si="114"/>
        <v>0</v>
      </c>
      <c r="ID67" s="21">
        <f t="shared" ref="ID67" si="881">SUM(ID65:ID66)</f>
        <v>0</v>
      </c>
      <c r="IE67" s="21">
        <f t="shared" si="878"/>
        <v>0</v>
      </c>
      <c r="IF67" s="152">
        <f t="shared" si="115"/>
        <v>0</v>
      </c>
      <c r="IG67" s="22">
        <f t="shared" ref="IG67" si="882">SUM(IG65:IG66)</f>
        <v>0</v>
      </c>
      <c r="IH67" s="21">
        <f t="shared" si="878"/>
        <v>0</v>
      </c>
      <c r="II67" s="152">
        <f t="shared" si="116"/>
        <v>0</v>
      </c>
      <c r="IJ67" s="22">
        <f t="shared" si="117"/>
        <v>0</v>
      </c>
      <c r="IK67" s="21">
        <f t="shared" si="118"/>
        <v>0</v>
      </c>
      <c r="IL67" s="152">
        <f t="shared" si="119"/>
        <v>0</v>
      </c>
      <c r="IM67" s="25">
        <f t="shared" ref="IM67" si="883">SUM(IM65:IM66)</f>
        <v>0</v>
      </c>
      <c r="IN67" s="21">
        <f t="shared" si="878"/>
        <v>0</v>
      </c>
      <c r="IO67" s="152">
        <f t="shared" si="120"/>
        <v>0</v>
      </c>
      <c r="IP67" s="22">
        <f t="shared" ref="IP67" si="884">SUM(IP65:IP66)</f>
        <v>0</v>
      </c>
      <c r="IQ67" s="21">
        <f t="shared" si="878"/>
        <v>0</v>
      </c>
      <c r="IR67" s="152">
        <f t="shared" si="121"/>
        <v>0</v>
      </c>
      <c r="IS67" s="22">
        <f t="shared" si="878"/>
        <v>0</v>
      </c>
      <c r="IT67" s="21">
        <f t="shared" si="878"/>
        <v>0</v>
      </c>
      <c r="IU67" s="152">
        <f t="shared" si="122"/>
        <v>0</v>
      </c>
      <c r="IV67" s="22">
        <f t="shared" si="878"/>
        <v>0</v>
      </c>
      <c r="IW67" s="21">
        <f t="shared" si="878"/>
        <v>0</v>
      </c>
      <c r="IX67" s="152">
        <f t="shared" si="123"/>
        <v>0</v>
      </c>
      <c r="IY67" s="21">
        <f t="shared" si="124"/>
        <v>0</v>
      </c>
      <c r="IZ67" s="21">
        <f t="shared" si="124"/>
        <v>0</v>
      </c>
      <c r="JA67" s="21">
        <f t="shared" si="125"/>
        <v>0</v>
      </c>
      <c r="JB67" s="22">
        <f t="shared" si="126"/>
        <v>0</v>
      </c>
      <c r="JC67" s="21">
        <f t="shared" si="127"/>
        <v>0</v>
      </c>
      <c r="JD67" s="152">
        <f t="shared" si="128"/>
        <v>0</v>
      </c>
      <c r="JE67" s="24">
        <f t="shared" ref="JE67" si="885">SUM(JE65:JE66)</f>
        <v>0</v>
      </c>
      <c r="JF67" s="21">
        <f t="shared" ref="JF67:KA67" si="886">SUM(JF65:JF66)</f>
        <v>0</v>
      </c>
      <c r="JG67" s="152">
        <f t="shared" si="129"/>
        <v>0</v>
      </c>
      <c r="JH67" s="21">
        <f t="shared" ref="JH67" si="887">SUM(JH65:JH66)</f>
        <v>0</v>
      </c>
      <c r="JI67" s="21">
        <f t="shared" si="886"/>
        <v>0</v>
      </c>
      <c r="JJ67" s="152">
        <f t="shared" si="130"/>
        <v>0</v>
      </c>
      <c r="JK67" s="21">
        <f t="shared" ref="JK67" si="888">SUM(JK65:JK66)</f>
        <v>206734</v>
      </c>
      <c r="JL67" s="21">
        <f t="shared" si="886"/>
        <v>0</v>
      </c>
      <c r="JM67" s="152">
        <f t="shared" si="131"/>
        <v>206734</v>
      </c>
      <c r="JN67" s="21">
        <f t="shared" ref="JN67" si="889">SUM(JN65:JN66)</f>
        <v>0</v>
      </c>
      <c r="JO67" s="21">
        <f t="shared" si="886"/>
        <v>0</v>
      </c>
      <c r="JP67" s="152">
        <f t="shared" si="132"/>
        <v>0</v>
      </c>
      <c r="JQ67" s="21">
        <f t="shared" ref="JQ67" si="890">SUM(JQ65:JQ66)</f>
        <v>0</v>
      </c>
      <c r="JR67" s="21">
        <f t="shared" si="886"/>
        <v>0</v>
      </c>
      <c r="JS67" s="152">
        <f t="shared" si="133"/>
        <v>0</v>
      </c>
      <c r="JT67" s="22">
        <f t="shared" si="134"/>
        <v>206734</v>
      </c>
      <c r="JU67" s="21">
        <f t="shared" si="135"/>
        <v>0</v>
      </c>
      <c r="JV67" s="152">
        <f t="shared" si="136"/>
        <v>206734</v>
      </c>
      <c r="JW67" s="24">
        <f t="shared" ref="JW67" si="891">SUM(JW65:JW66)</f>
        <v>0</v>
      </c>
      <c r="JX67" s="21">
        <f t="shared" si="886"/>
        <v>0</v>
      </c>
      <c r="JY67" s="152">
        <f t="shared" si="137"/>
        <v>0</v>
      </c>
      <c r="JZ67" s="21">
        <f t="shared" ref="JZ67" si="892">SUM(JZ65:JZ66)</f>
        <v>0</v>
      </c>
      <c r="KA67" s="21">
        <f t="shared" si="886"/>
        <v>0</v>
      </c>
      <c r="KB67" s="152">
        <f t="shared" si="138"/>
        <v>0</v>
      </c>
      <c r="KC67" s="22">
        <f t="shared" si="733"/>
        <v>0</v>
      </c>
      <c r="KD67" s="21">
        <f t="shared" si="734"/>
        <v>0</v>
      </c>
      <c r="KE67" s="21">
        <f t="shared" si="735"/>
        <v>0</v>
      </c>
      <c r="KF67" s="22">
        <f t="shared" si="736"/>
        <v>206734</v>
      </c>
      <c r="KG67" s="21">
        <f t="shared" si="737"/>
        <v>0</v>
      </c>
      <c r="KH67" s="152">
        <f t="shared" si="737"/>
        <v>206734</v>
      </c>
      <c r="KI67" s="24">
        <f>SUM(KI65:KI66)</f>
        <v>5227</v>
      </c>
      <c r="KJ67" s="21">
        <f>SUM(KJ65:KJ66)</f>
        <v>0</v>
      </c>
      <c r="KK67" s="152">
        <f t="shared" si="140"/>
        <v>5227</v>
      </c>
      <c r="KL67" s="22">
        <f>SUM(KL65:KL66)</f>
        <v>0</v>
      </c>
      <c r="KM67" s="21">
        <f>SUM(KM65:KM66)</f>
        <v>0</v>
      </c>
      <c r="KN67" s="152">
        <f t="shared" si="141"/>
        <v>0</v>
      </c>
      <c r="KO67" s="124">
        <f>SUM(KO65:KO66)</f>
        <v>16199</v>
      </c>
      <c r="KP67" s="21">
        <f>SUM(KP65:KP66)</f>
        <v>0</v>
      </c>
      <c r="KQ67" s="152">
        <f t="shared" si="142"/>
        <v>16199</v>
      </c>
      <c r="KR67" s="124">
        <f t="shared" si="143"/>
        <v>21426</v>
      </c>
      <c r="KS67" s="21">
        <f t="shared" si="144"/>
        <v>0</v>
      </c>
      <c r="KT67" s="21">
        <f t="shared" si="145"/>
        <v>21426</v>
      </c>
      <c r="KU67" s="124">
        <f>SUM(KU65:KU66)</f>
        <v>0</v>
      </c>
      <c r="KV67" s="21">
        <f>SUM(KV65:KV66)</f>
        <v>0</v>
      </c>
      <c r="KW67" s="152">
        <f t="shared" si="146"/>
        <v>0</v>
      </c>
      <c r="KX67" s="124">
        <f>SUM(KX65:KX66)</f>
        <v>0</v>
      </c>
      <c r="KY67" s="21">
        <f>SUM(KY65:KY66)</f>
        <v>0</v>
      </c>
      <c r="KZ67" s="152">
        <f t="shared" si="147"/>
        <v>0</v>
      </c>
      <c r="LA67" s="124">
        <f t="shared" si="148"/>
        <v>0</v>
      </c>
      <c r="LB67" s="21">
        <f t="shared" si="149"/>
        <v>0</v>
      </c>
      <c r="LC67" s="152">
        <f t="shared" si="150"/>
        <v>0</v>
      </c>
      <c r="LD67" s="124">
        <f t="shared" si="738"/>
        <v>21426</v>
      </c>
      <c r="LE67" s="21">
        <f t="shared" si="739"/>
        <v>0</v>
      </c>
      <c r="LF67" s="21">
        <f t="shared" si="740"/>
        <v>21426</v>
      </c>
      <c r="LG67" s="22">
        <f t="shared" si="741"/>
        <v>228160</v>
      </c>
      <c r="LH67" s="21">
        <f t="shared" si="742"/>
        <v>0</v>
      </c>
      <c r="LI67" s="21">
        <f t="shared" si="743"/>
        <v>228160</v>
      </c>
      <c r="LJ67" s="22">
        <f t="shared" si="744"/>
        <v>228160</v>
      </c>
      <c r="LK67" s="21">
        <f t="shared" si="745"/>
        <v>0</v>
      </c>
      <c r="LL67" s="152">
        <f t="shared" si="746"/>
        <v>228160</v>
      </c>
    </row>
    <row r="68" spans="1:324" s="25" customFormat="1" ht="16.5" thickBot="1" x14ac:dyDescent="0.3">
      <c r="A68" s="112">
        <v>58</v>
      </c>
      <c r="B68" s="19" t="s">
        <v>222</v>
      </c>
      <c r="C68" s="77" t="s">
        <v>332</v>
      </c>
      <c r="D68" s="21">
        <f>SUM(D42,D43,D49,D60,D63,D64,D67)</f>
        <v>1176724</v>
      </c>
      <c r="E68" s="21">
        <f>SUM(E42,E43,E49,E60,E63,E64,E67)</f>
        <v>0</v>
      </c>
      <c r="F68" s="152">
        <f t="shared" si="14"/>
        <v>1176724</v>
      </c>
      <c r="G68" s="24">
        <f>SUM(G42,G43,G49,G60,G63,G64,G67)</f>
        <v>1590</v>
      </c>
      <c r="H68" s="21">
        <f>SUM(H42,H43,H49,H60,H63,H64,H67)</f>
        <v>0</v>
      </c>
      <c r="I68" s="152">
        <f t="shared" si="15"/>
        <v>1590</v>
      </c>
      <c r="J68" s="21">
        <f>SUM(J42,J43,J49,J60,J63,J64,J67)</f>
        <v>2338</v>
      </c>
      <c r="K68" s="21">
        <f>SUM(K42,K43,K49,K60,K63,K64,K67)</f>
        <v>0</v>
      </c>
      <c r="L68" s="152">
        <f t="shared" si="16"/>
        <v>2338</v>
      </c>
      <c r="M68" s="21">
        <f>SUM(M42,M43,M49,M60,M63,M64,M67)</f>
        <v>4207</v>
      </c>
      <c r="N68" s="21">
        <f>SUM(N42,N43,N49,N60,N63,N64,N67)</f>
        <v>0</v>
      </c>
      <c r="O68" s="152">
        <f t="shared" si="17"/>
        <v>4207</v>
      </c>
      <c r="P68" s="21">
        <f>SUM(P42,P43,P49,P60,P63,P64,P67)</f>
        <v>841</v>
      </c>
      <c r="Q68" s="21">
        <f>SUM(Q42,Q43,Q49,Q60,Q63,Q64,Q67)</f>
        <v>0</v>
      </c>
      <c r="R68" s="152">
        <f t="shared" si="18"/>
        <v>841</v>
      </c>
      <c r="S68" s="21">
        <f>SUM(S42,S43,S49,S60,S63,S64,S67)</f>
        <v>9818</v>
      </c>
      <c r="T68" s="21">
        <f>SUM(T42,T43,T49,T60,T63,T64,T67)</f>
        <v>0</v>
      </c>
      <c r="U68" s="152">
        <f t="shared" si="19"/>
        <v>9818</v>
      </c>
      <c r="V68" s="21">
        <f>SUM(V42,V43,V49,V60,V63,V64,V67)</f>
        <v>1028</v>
      </c>
      <c r="W68" s="21">
        <f>SUM(W42,W43,W49,W60,W63,W64,W67)</f>
        <v>0</v>
      </c>
      <c r="X68" s="152">
        <f t="shared" si="20"/>
        <v>1028</v>
      </c>
      <c r="Y68" s="21">
        <f>SUM(Y42,Y43,Y49,Y60,Y63,Y64,Y67)</f>
        <v>3179</v>
      </c>
      <c r="Z68" s="21">
        <f>SUM(Z42,Z43,Z49,Z60,Z63,Z64,Z67)</f>
        <v>0</v>
      </c>
      <c r="AA68" s="152">
        <f t="shared" si="21"/>
        <v>3179</v>
      </c>
      <c r="AB68" s="21">
        <f t="shared" si="715"/>
        <v>23001</v>
      </c>
      <c r="AC68" s="21">
        <f t="shared" si="715"/>
        <v>0</v>
      </c>
      <c r="AD68" s="152">
        <f t="shared" si="578"/>
        <v>23001</v>
      </c>
      <c r="AE68" s="24">
        <f>SUM(AE42,AE43,AE49,AE60,AE63,AE64,AE67)</f>
        <v>48730</v>
      </c>
      <c r="AF68" s="21">
        <f>SUM(AF42,AF43,AF49,AF60,AF63,AF64,AF67)</f>
        <v>0</v>
      </c>
      <c r="AG68" s="152">
        <f t="shared" si="22"/>
        <v>48730</v>
      </c>
      <c r="AH68" s="21">
        <f t="shared" si="23"/>
        <v>1248455</v>
      </c>
      <c r="AI68" s="21">
        <f t="shared" si="23"/>
        <v>0</v>
      </c>
      <c r="AJ68" s="152">
        <f t="shared" si="24"/>
        <v>1248455</v>
      </c>
      <c r="AK68" s="24">
        <f>SUM(AK42,AK43,AK49,AK60,AK63,AK64,AK67)</f>
        <v>58627</v>
      </c>
      <c r="AL68" s="21">
        <f>SUM(AL42,AL43,AL49,AL60,AL63,AL64,AL67)</f>
        <v>0</v>
      </c>
      <c r="AM68" s="152">
        <f t="shared" si="25"/>
        <v>58627</v>
      </c>
      <c r="AN68" s="21">
        <f>SUM(AN42,AN43,AN49,AN60,AN63,AN64,AN67)</f>
        <v>0</v>
      </c>
      <c r="AO68" s="21">
        <f>SUM(AO42,AO43,AO49,AO60,AO63,AO64,AO67)</f>
        <v>0</v>
      </c>
      <c r="AP68" s="152">
        <f t="shared" si="26"/>
        <v>0</v>
      </c>
      <c r="AQ68" s="24">
        <f>SUM(AQ42,AQ43,AQ49,AQ60,AQ63,AQ64,AQ67)</f>
        <v>0</v>
      </c>
      <c r="AR68" s="21">
        <f>SUM(AR42,AR43,AR49,AR60,AR63,AR64,AR67)</f>
        <v>0</v>
      </c>
      <c r="AS68" s="152">
        <f t="shared" si="27"/>
        <v>0</v>
      </c>
      <c r="AT68" s="21">
        <f>SUM(AT42,AT43,AT49,AT60,AT63,AT64,AT67)</f>
        <v>0</v>
      </c>
      <c r="AU68" s="21">
        <f>SUM(AU42,AU43,AU49,AU60,AU63,AU64,AU67)</f>
        <v>0</v>
      </c>
      <c r="AV68" s="152">
        <f t="shared" si="28"/>
        <v>0</v>
      </c>
      <c r="AW68" s="21">
        <f>SUM(AW42,AW43,AW49,AW60,AW63,AW64,AW67)</f>
        <v>0</v>
      </c>
      <c r="AX68" s="21">
        <f>SUM(AX42,AX43,AX49,AX60,AX63,AX64,AX67)</f>
        <v>0</v>
      </c>
      <c r="AY68" s="152">
        <f t="shared" si="29"/>
        <v>0</v>
      </c>
      <c r="AZ68" s="21">
        <f t="shared" si="30"/>
        <v>58627</v>
      </c>
      <c r="BA68" s="21">
        <f t="shared" si="31"/>
        <v>0</v>
      </c>
      <c r="BB68" s="152">
        <f t="shared" si="32"/>
        <v>58627</v>
      </c>
      <c r="BC68" s="24">
        <f>SUM(BC42,BC43,BC49,BC60,BC63,BC64,BC67)</f>
        <v>0</v>
      </c>
      <c r="BD68" s="21">
        <f>SUM(BD42,BD43,BD49,BD60,BD63,BD64,BD67)</f>
        <v>0</v>
      </c>
      <c r="BE68" s="152">
        <f t="shared" si="33"/>
        <v>0</v>
      </c>
      <c r="BF68" s="21">
        <f>SUM(BF42,BF43,BF49,BF60,BF63,BF64,BF67)</f>
        <v>0</v>
      </c>
      <c r="BG68" s="21">
        <f>SUM(BG42,BG43,BG49,BG60,BG63,BG64,BG67)</f>
        <v>0</v>
      </c>
      <c r="BH68" s="152">
        <f t="shared" si="34"/>
        <v>0</v>
      </c>
      <c r="BI68" s="21">
        <f>SUM(BI42,BI43,BI49,BI60,BI63,BI64,BI67)</f>
        <v>0</v>
      </c>
      <c r="BJ68" s="21">
        <f>SUM(BJ42,BJ43,BJ49,BJ60,BJ63,BJ64,BJ67)</f>
        <v>0</v>
      </c>
      <c r="BK68" s="152">
        <f t="shared" si="35"/>
        <v>0</v>
      </c>
      <c r="BL68" s="21">
        <f>SUM(BL42,BL43,BL49,BL60,BL63,BL64,BL67)</f>
        <v>0</v>
      </c>
      <c r="BM68" s="21">
        <f>SUM(BM42,BM43,BM49,BM60,BM63,BM64,BM67)</f>
        <v>0</v>
      </c>
      <c r="BN68" s="152">
        <f t="shared" si="36"/>
        <v>0</v>
      </c>
      <c r="BO68" s="21">
        <f>SUM(BO42,BO43,BO49,BO60,BO63,BO64,BO67)</f>
        <v>0</v>
      </c>
      <c r="BP68" s="21">
        <f>SUM(BP42,BP43,BP49,BP60,BP63,BP64,BP67)</f>
        <v>0</v>
      </c>
      <c r="BQ68" s="152">
        <f t="shared" si="37"/>
        <v>0</v>
      </c>
      <c r="BR68" s="21">
        <f>SUM(BR42,BR43,BR49,BR60,BR63,BR64,BR67)</f>
        <v>0</v>
      </c>
      <c r="BS68" s="21">
        <f>SUM(BS42,BS43,BS49,BS60,BS63,BS64,BS67)</f>
        <v>0</v>
      </c>
      <c r="BT68" s="152">
        <f t="shared" si="38"/>
        <v>0</v>
      </c>
      <c r="BU68" s="21">
        <f>SUM(BU42,BU43,BU49,BU60,BU63,BU64,BU67)</f>
        <v>0</v>
      </c>
      <c r="BV68" s="21">
        <f>SUM(BV42,BV43,BV49,BV60,BV63,BV64,BV67)</f>
        <v>0</v>
      </c>
      <c r="BW68" s="152">
        <f t="shared" si="39"/>
        <v>0</v>
      </c>
      <c r="BX68" s="21">
        <f>SUM(BX42,BX43,BX49,BX60,BX63,BX64,BX67)</f>
        <v>0</v>
      </c>
      <c r="BY68" s="21">
        <f>SUM(BY42,BY43,BY49,BY60,BY63,BY64,BY67)</f>
        <v>0</v>
      </c>
      <c r="BZ68" s="152">
        <f t="shared" si="40"/>
        <v>0</v>
      </c>
      <c r="CA68" s="22">
        <f t="shared" si="41"/>
        <v>0</v>
      </c>
      <c r="CB68" s="21">
        <f t="shared" si="42"/>
        <v>0</v>
      </c>
      <c r="CC68" s="152">
        <f t="shared" si="42"/>
        <v>0</v>
      </c>
      <c r="CD68" s="24">
        <f>SUM(CD42,CD43,CD49,CD60,CD63,CD64,CD67)</f>
        <v>0</v>
      </c>
      <c r="CE68" s="21">
        <f>SUM(CE42,CE43,CE49,CE60,CE63,CE64,CE67)</f>
        <v>0</v>
      </c>
      <c r="CF68" s="152">
        <f t="shared" si="43"/>
        <v>0</v>
      </c>
      <c r="CG68" s="21">
        <f>SUM(CG42,CG43,CG49,CG60,CG63,CG64,CG67)</f>
        <v>0</v>
      </c>
      <c r="CH68" s="21">
        <f>SUM(CH42,CH43,CH49,CH60,CH63,CH64,CH67)</f>
        <v>0</v>
      </c>
      <c r="CI68" s="152">
        <f t="shared" si="44"/>
        <v>0</v>
      </c>
      <c r="CJ68" s="21">
        <f>SUM(CJ42,CJ43,CJ49,CJ60,CJ63,CJ64,CJ67)</f>
        <v>0</v>
      </c>
      <c r="CK68" s="21">
        <f>SUM(CK42,CK43,CK49,CK60,CK63,CK64,CK67)</f>
        <v>0</v>
      </c>
      <c r="CL68" s="152">
        <f t="shared" si="45"/>
        <v>0</v>
      </c>
      <c r="CM68" s="21">
        <f>SUM(CM42,CM43,CM49,CM60,CM63,CM64,CM67)</f>
        <v>0</v>
      </c>
      <c r="CN68" s="21">
        <f>SUM(CN42,CN43,CN49,CN60,CN63,CN64,CN67)</f>
        <v>0</v>
      </c>
      <c r="CO68" s="152">
        <f t="shared" si="46"/>
        <v>0</v>
      </c>
      <c r="CP68" s="22">
        <f t="shared" si="47"/>
        <v>0</v>
      </c>
      <c r="CQ68" s="21">
        <f t="shared" si="151"/>
        <v>0</v>
      </c>
      <c r="CR68" s="152">
        <f t="shared" si="48"/>
        <v>0</v>
      </c>
      <c r="CS68" s="24">
        <f>SUM(CS42,CS43,CS49,CS60,CS63,CS64,CS67)</f>
        <v>0</v>
      </c>
      <c r="CT68" s="21">
        <f>SUM(CT42,CT43,CT49,CT60,CT63,CT64,CT67)</f>
        <v>0</v>
      </c>
      <c r="CU68" s="152">
        <f t="shared" si="49"/>
        <v>0</v>
      </c>
      <c r="CV68" s="21">
        <f>SUM(CV42,CV43,CV49,CV60,CV63,CV64,CV67)</f>
        <v>13050</v>
      </c>
      <c r="CW68" s="21">
        <f>SUM(CW42,CW43,CW49,CW60,CW63,CW64,CW67)</f>
        <v>0</v>
      </c>
      <c r="CX68" s="152">
        <f t="shared" si="50"/>
        <v>13050</v>
      </c>
      <c r="CY68" s="21">
        <f>SUM(CY42,CY43,CY49,CY60,CY63,CY64,CY67)</f>
        <v>0</v>
      </c>
      <c r="CZ68" s="21">
        <f>SUM(CZ42,CZ43,CZ49,CZ60,CZ63,CZ64,CZ67)</f>
        <v>0</v>
      </c>
      <c r="DA68" s="152">
        <f t="shared" si="51"/>
        <v>0</v>
      </c>
      <c r="DB68" s="21">
        <f>SUM(DB42,DB43,DB49,DB60,DB63,DB64,DB67)</f>
        <v>105881</v>
      </c>
      <c r="DC68" s="21">
        <f>SUM(DC42,DC43,DC49,DC60,DC63,DC64,DC67)</f>
        <v>0</v>
      </c>
      <c r="DD68" s="152">
        <f t="shared" si="52"/>
        <v>105881</v>
      </c>
      <c r="DE68" s="21">
        <f>SUM(DE42,DE43,DE49,DE60,DE63,DE64,DE67)</f>
        <v>0</v>
      </c>
      <c r="DF68" s="21">
        <f>SUM(DF42,DF43,DF49,DF60,DF63,DF64,DF67)</f>
        <v>0</v>
      </c>
      <c r="DG68" s="152">
        <f t="shared" si="53"/>
        <v>0</v>
      </c>
      <c r="DH68" s="22">
        <f t="shared" si="54"/>
        <v>118931</v>
      </c>
      <c r="DI68" s="21">
        <f t="shared" si="55"/>
        <v>0</v>
      </c>
      <c r="DJ68" s="152">
        <f t="shared" si="55"/>
        <v>118931</v>
      </c>
      <c r="DK68" s="24">
        <f>SUM(DK42,DK43,DK49,DK60,DK63,DK64,DK67)</f>
        <v>0</v>
      </c>
      <c r="DL68" s="21">
        <f>SUM(DL42,DL43,DL49,DL60,DL63,DL64,DL67)</f>
        <v>0</v>
      </c>
      <c r="DM68" s="152">
        <f t="shared" si="56"/>
        <v>0</v>
      </c>
      <c r="DN68" s="21">
        <f>SUM(DN42,DN43,DN49,DN60,DN63,DN64,DN67)</f>
        <v>561050</v>
      </c>
      <c r="DO68" s="21">
        <f>SUM(DO42,DO43,DO49,DO60,DO63,DO64,DO67)</f>
        <v>0</v>
      </c>
      <c r="DP68" s="152">
        <f t="shared" si="57"/>
        <v>561050</v>
      </c>
      <c r="DQ68" s="21">
        <f>SUM(DQ42,DQ43,DQ49,DQ60,DQ63,DQ64,DQ67)</f>
        <v>0</v>
      </c>
      <c r="DR68" s="21">
        <f>SUM(DR42,DR43,DR49,DR60,DR63,DR64,DR67)</f>
        <v>0</v>
      </c>
      <c r="DS68" s="152">
        <f t="shared" si="58"/>
        <v>0</v>
      </c>
      <c r="DT68" s="21">
        <f t="shared" si="716"/>
        <v>561050</v>
      </c>
      <c r="DU68" s="21">
        <f t="shared" si="717"/>
        <v>0</v>
      </c>
      <c r="DV68" s="152">
        <f t="shared" si="718"/>
        <v>561050</v>
      </c>
      <c r="DW68" s="24">
        <f>SUM(DW42,DW43,DW49,DW60,DW63,DW64,DW67)</f>
        <v>0</v>
      </c>
      <c r="DX68" s="21">
        <f>SUM(DX42,DX43,DX49,DX60,DX63,DX64,DX67)</f>
        <v>0</v>
      </c>
      <c r="DY68" s="152">
        <f t="shared" si="60"/>
        <v>0</v>
      </c>
      <c r="DZ68" s="21">
        <f>SUM(DZ42,DZ43,DZ49,DZ60,DZ63,DZ64,DZ67)</f>
        <v>0</v>
      </c>
      <c r="EA68" s="21">
        <f>SUM(EA42,EA43,EA49,EA60,EA63,EA64,EA67)</f>
        <v>0</v>
      </c>
      <c r="EB68" s="152">
        <f t="shared" si="61"/>
        <v>0</v>
      </c>
      <c r="EC68" s="21">
        <f>SUM(EC42,EC43,EC49,EC60,EC63,EC64,EC67)</f>
        <v>0</v>
      </c>
      <c r="ED68" s="21">
        <f>SUM(ED42,ED43,ED49,ED60,ED63,ED64,ED67)</f>
        <v>0</v>
      </c>
      <c r="EE68" s="152">
        <f t="shared" si="62"/>
        <v>0</v>
      </c>
      <c r="EF68" s="21">
        <f>SUM(EF42,EF43,EF49,EF60,EF63,EF64,EF67)</f>
        <v>0</v>
      </c>
      <c r="EG68" s="21">
        <f>SUM(EG42,EG43,EG49,EG60,EG63,EG64,EG67)</f>
        <v>0</v>
      </c>
      <c r="EH68" s="152">
        <f t="shared" si="63"/>
        <v>0</v>
      </c>
      <c r="EI68" s="21">
        <f>SUM(EI42,EI43,EI49,EI60,EI63,EI64,EI67)</f>
        <v>0</v>
      </c>
      <c r="EJ68" s="21">
        <f>SUM(EJ42,EJ43,EJ49,EJ60,EJ63,EJ64,EJ67)</f>
        <v>0</v>
      </c>
      <c r="EK68" s="152">
        <f t="shared" si="64"/>
        <v>0</v>
      </c>
      <c r="EL68" s="22">
        <f t="shared" si="719"/>
        <v>0</v>
      </c>
      <c r="EM68" s="21">
        <f t="shared" si="720"/>
        <v>0</v>
      </c>
      <c r="EN68" s="152">
        <f t="shared" si="67"/>
        <v>0</v>
      </c>
      <c r="EO68" s="24">
        <f>SUM(EO42,EO43,EO49,EO60,EO63,EO64,EO67)</f>
        <v>0</v>
      </c>
      <c r="EP68" s="21">
        <f>SUM(EP42,EP43,EP49,EP60,EP63,EP64,EP67)</f>
        <v>0</v>
      </c>
      <c r="EQ68" s="152">
        <f t="shared" si="68"/>
        <v>0</v>
      </c>
      <c r="ER68" s="21">
        <f>SUM(ER42,ER43,ER49,ER60,ER63,ER64,ER67)</f>
        <v>0</v>
      </c>
      <c r="ES68" s="21">
        <f>SUM(ES42,ES43,ES49,ES60,ES63,ES64,ES67)</f>
        <v>0</v>
      </c>
      <c r="ET68" s="152">
        <f t="shared" si="69"/>
        <v>0</v>
      </c>
      <c r="EU68" s="21">
        <f>SUM(EU42,EU43,EU49,EU60,EU63,EU64,EU67)</f>
        <v>4253</v>
      </c>
      <c r="EV68" s="21">
        <f>SUM(EV42,EV43,EV49,EV60,EV63,EV64,EV67)</f>
        <v>0</v>
      </c>
      <c r="EW68" s="152">
        <f t="shared" si="70"/>
        <v>4253</v>
      </c>
      <c r="EX68" s="21">
        <f>SUM(EX42,EX43,EX49,EX60,EX63,EX64,EX67)</f>
        <v>0</v>
      </c>
      <c r="EY68" s="21">
        <f>SUM(EY42,EY43,EY49,EY60,EY63,EY64,EY67)</f>
        <v>0</v>
      </c>
      <c r="EZ68" s="152">
        <f t="shared" si="71"/>
        <v>0</v>
      </c>
      <c r="FA68" s="22">
        <f t="shared" si="721"/>
        <v>4253</v>
      </c>
      <c r="FB68" s="21">
        <f t="shared" si="722"/>
        <v>0</v>
      </c>
      <c r="FC68" s="152">
        <f t="shared" si="74"/>
        <v>4253</v>
      </c>
      <c r="FD68" s="24">
        <f>SUM(FD42,FD43,FD49,FD60,FD63,FD64,FD67)</f>
        <v>0</v>
      </c>
      <c r="FE68" s="21">
        <f>SUM(FE42,FE43,FE49,FE60,FE63,FE64,FE67)</f>
        <v>0</v>
      </c>
      <c r="FF68" s="152">
        <f t="shared" si="75"/>
        <v>0</v>
      </c>
      <c r="FG68" s="22">
        <f t="shared" si="723"/>
        <v>0</v>
      </c>
      <c r="FH68" s="21">
        <f t="shared" si="76"/>
        <v>0</v>
      </c>
      <c r="FI68" s="152">
        <f t="shared" si="77"/>
        <v>0</v>
      </c>
      <c r="FJ68" s="24">
        <f>SUM(FJ42,FJ43,FJ49,FJ60,FJ63,FJ64,FJ67)</f>
        <v>0</v>
      </c>
      <c r="FK68" s="21">
        <f>SUM(FK42,FK43,FK49,FK60,FK63,FK64,FK67)</f>
        <v>0</v>
      </c>
      <c r="FL68" s="152">
        <f t="shared" si="78"/>
        <v>0</v>
      </c>
      <c r="FM68" s="22">
        <f t="shared" si="724"/>
        <v>0</v>
      </c>
      <c r="FN68" s="21">
        <f t="shared" si="725"/>
        <v>0</v>
      </c>
      <c r="FO68" s="21">
        <f t="shared" si="81"/>
        <v>0</v>
      </c>
      <c r="FP68" s="22">
        <f t="shared" si="726"/>
        <v>684234</v>
      </c>
      <c r="FQ68" s="21">
        <f t="shared" si="727"/>
        <v>0</v>
      </c>
      <c r="FR68" s="152">
        <f t="shared" si="727"/>
        <v>684234</v>
      </c>
      <c r="FS68" s="24">
        <f>SUM(FS42,FS43,FS49,FS60,FS63,FS64,FS67)</f>
        <v>0</v>
      </c>
      <c r="FT68" s="21">
        <f>SUM(FT42,FT43,FT49,FT60,FT63,FT64,FT67)</f>
        <v>0</v>
      </c>
      <c r="FU68" s="152">
        <f t="shared" si="82"/>
        <v>0</v>
      </c>
      <c r="FV68" s="21">
        <f>SUM(FV42,FV43,FV49,FV60,FV63,FV64,FV67)</f>
        <v>0</v>
      </c>
      <c r="FW68" s="21">
        <f>SUM(FW42,FW43,FW49,FW60,FW63,FW64,FW67)</f>
        <v>0</v>
      </c>
      <c r="FX68" s="152">
        <f t="shared" si="83"/>
        <v>0</v>
      </c>
      <c r="FY68" s="21">
        <f>SUM(FY42,FY43,FY49,FY60,FY63,FY64,FY67)</f>
        <v>0</v>
      </c>
      <c r="FZ68" s="21">
        <f>SUM(FZ42,FZ43,FZ49,FZ60,FZ63,FZ64,FZ67)</f>
        <v>0</v>
      </c>
      <c r="GA68" s="152">
        <f t="shared" si="84"/>
        <v>0</v>
      </c>
      <c r="GB68" s="21">
        <f>SUM(GB42,GB43,GB49,GB60,GB63,GB64,GB67)</f>
        <v>0</v>
      </c>
      <c r="GC68" s="21">
        <f>SUM(GC42,GC43,GC49,GC60,GC63,GC64,GC67)</f>
        <v>0</v>
      </c>
      <c r="GD68" s="152">
        <f t="shared" si="85"/>
        <v>0</v>
      </c>
      <c r="GE68" s="21">
        <f>SUM(GE42,GE43,GE49,GE60,GE63,GE64,GE67)</f>
        <v>0</v>
      </c>
      <c r="GF68" s="21">
        <f>SUM(GF42,GF43,GF49,GF60,GF63,GF64,GF67)</f>
        <v>0</v>
      </c>
      <c r="GG68" s="152">
        <f t="shared" si="86"/>
        <v>0</v>
      </c>
      <c r="GH68" s="21">
        <f t="shared" si="87"/>
        <v>0</v>
      </c>
      <c r="GI68" s="21">
        <f t="shared" si="88"/>
        <v>0</v>
      </c>
      <c r="GJ68" s="152">
        <f t="shared" si="89"/>
        <v>0</v>
      </c>
      <c r="GK68" s="24">
        <f>SUM(GK42,GK43,GK49,GK60,GK63,GK64,GK67)</f>
        <v>0</v>
      </c>
      <c r="GL68" s="21">
        <f>SUM(GL42,GL43,GL49,GL60,GL63,GL64,GL67)</f>
        <v>0</v>
      </c>
      <c r="GM68" s="152">
        <f t="shared" si="90"/>
        <v>0</v>
      </c>
      <c r="GN68" s="22">
        <f t="shared" si="91"/>
        <v>0</v>
      </c>
      <c r="GO68" s="21">
        <f t="shared" si="92"/>
        <v>0</v>
      </c>
      <c r="GP68" s="152">
        <f t="shared" si="93"/>
        <v>0</v>
      </c>
      <c r="GQ68" s="24">
        <f>SUM(GQ42,GQ43,GQ49,GQ60,GQ63,GQ64,GQ67)</f>
        <v>0</v>
      </c>
      <c r="GR68" s="21">
        <f>SUM(GR42,GR43,GR49,GR60,GR63,GR64,GR67)</f>
        <v>0</v>
      </c>
      <c r="GS68" s="152">
        <f t="shared" si="94"/>
        <v>0</v>
      </c>
      <c r="GT68" s="21">
        <f>SUM(GT42,GT43,GT49,GT60,GT63,GT64,GT67)</f>
        <v>0</v>
      </c>
      <c r="GU68" s="21">
        <f>SUM(GU42,GU43,GU49,GU60,GU63,GU64,GU67)</f>
        <v>0</v>
      </c>
      <c r="GV68" s="152">
        <f t="shared" si="95"/>
        <v>0</v>
      </c>
      <c r="GW68" s="22">
        <f t="shared" si="96"/>
        <v>0</v>
      </c>
      <c r="GX68" s="21">
        <f t="shared" si="97"/>
        <v>0</v>
      </c>
      <c r="GY68" s="152">
        <f t="shared" si="98"/>
        <v>0</v>
      </c>
      <c r="GZ68" s="25">
        <f>SUM(GZ42,GZ43,GZ49,GZ60,GZ63,GZ64,GZ67)</f>
        <v>0</v>
      </c>
      <c r="HA68" s="21">
        <f>SUM(HA42,HA43,HA49,HA60,HA63,HA64,HA67)</f>
        <v>0</v>
      </c>
      <c r="HB68" s="152">
        <f t="shared" si="99"/>
        <v>0</v>
      </c>
      <c r="HC68" s="21">
        <f>SUM(HC42,HC43,HC49,HC60,HC63,HC64,HC67)</f>
        <v>0</v>
      </c>
      <c r="HD68" s="21">
        <f>SUM(HD42,HD43,HD49,HD60,HD63,HD64,HD67)</f>
        <v>0</v>
      </c>
      <c r="HE68" s="152">
        <f t="shared" si="100"/>
        <v>0</v>
      </c>
      <c r="HF68" s="22">
        <f t="shared" si="101"/>
        <v>0</v>
      </c>
      <c r="HG68" s="21">
        <f t="shared" si="102"/>
        <v>0</v>
      </c>
      <c r="HH68" s="152">
        <f t="shared" si="103"/>
        <v>0</v>
      </c>
      <c r="HI68" s="24">
        <f>SUM(HI42,HI43,HI49,HI60,HI63,HI64,HI67)</f>
        <v>0</v>
      </c>
      <c r="HJ68" s="21">
        <f>SUM(HJ42,HJ43,HJ49,HJ60,HJ63,HJ64,HJ67)</f>
        <v>0</v>
      </c>
      <c r="HK68" s="152">
        <f t="shared" si="104"/>
        <v>0</v>
      </c>
      <c r="HL68" s="21">
        <f>SUM(HL42,HL43,HL49,HL60,HL63,HL64,HL67)</f>
        <v>0</v>
      </c>
      <c r="HM68" s="21">
        <f>SUM(HM42,HM43,HM49,HM60,HM63,HM64,HM67)</f>
        <v>0</v>
      </c>
      <c r="HN68" s="152">
        <f t="shared" si="105"/>
        <v>0</v>
      </c>
      <c r="HO68" s="22">
        <f t="shared" si="106"/>
        <v>0</v>
      </c>
      <c r="HP68" s="21">
        <f t="shared" si="107"/>
        <v>0</v>
      </c>
      <c r="HQ68" s="152">
        <f t="shared" si="108"/>
        <v>0</v>
      </c>
      <c r="HR68" s="24">
        <f>SUM(HR42,HR43,HR49,HR60,HR63,HR64,HR67)</f>
        <v>0</v>
      </c>
      <c r="HS68" s="21">
        <f>SUM(HS42,HS43,HS49,HS60,HS63,HS64,HS67)</f>
        <v>0</v>
      </c>
      <c r="HT68" s="152">
        <f t="shared" si="109"/>
        <v>0</v>
      </c>
      <c r="HU68" s="22">
        <f t="shared" si="728"/>
        <v>0</v>
      </c>
      <c r="HV68" s="21">
        <f t="shared" si="729"/>
        <v>0</v>
      </c>
      <c r="HW68" s="21">
        <f t="shared" si="112"/>
        <v>0</v>
      </c>
      <c r="HX68" s="22">
        <f t="shared" si="730"/>
        <v>0</v>
      </c>
      <c r="HY68" s="21">
        <f t="shared" si="731"/>
        <v>0</v>
      </c>
      <c r="HZ68" s="152">
        <f t="shared" si="732"/>
        <v>0</v>
      </c>
      <c r="IA68" s="25">
        <f>SUM(IA42,IA43,IA49,IA60,IA63,IA64,IA67)</f>
        <v>0</v>
      </c>
      <c r="IB68" s="21">
        <f>SUM(IB42,IB43,IB49,IB60,IB63,IB64,IB67)</f>
        <v>0</v>
      </c>
      <c r="IC68" s="152">
        <f t="shared" si="114"/>
        <v>0</v>
      </c>
      <c r="ID68" s="21">
        <f>SUM(ID42,ID43,ID49,ID60,ID63,ID64,ID67)</f>
        <v>0</v>
      </c>
      <c r="IE68" s="21">
        <f>SUM(IE42,IE43,IE49,IE60,IE63,IE64,IE67)</f>
        <v>0</v>
      </c>
      <c r="IF68" s="152">
        <f t="shared" si="115"/>
        <v>0</v>
      </c>
      <c r="IG68" s="22">
        <f>SUM(IG42,IG43,IG49,IG60,IG63,IG64,IG67)</f>
        <v>0</v>
      </c>
      <c r="IH68" s="21">
        <f>SUM(IH42,IH43,IH49,IH60,IH63,IH64,IH67)</f>
        <v>0</v>
      </c>
      <c r="II68" s="152">
        <f t="shared" si="116"/>
        <v>0</v>
      </c>
      <c r="IJ68" s="22">
        <f t="shared" si="117"/>
        <v>0</v>
      </c>
      <c r="IK68" s="21">
        <f t="shared" si="118"/>
        <v>0</v>
      </c>
      <c r="IL68" s="152">
        <f t="shared" si="119"/>
        <v>0</v>
      </c>
      <c r="IM68" s="25">
        <f>SUM(IM42,IM43,IM49,IM60,IM63,IM64,IM67)</f>
        <v>0</v>
      </c>
      <c r="IN68" s="21">
        <f>SUM(IN42,IN43,IN49,IN60,IN63,IN64,IN67)</f>
        <v>0</v>
      </c>
      <c r="IO68" s="152">
        <f t="shared" si="120"/>
        <v>0</v>
      </c>
      <c r="IP68" s="22">
        <f>SUM(IP42,IP43,IP49,IP60,IP63,IP64,IP67)</f>
        <v>0</v>
      </c>
      <c r="IQ68" s="21">
        <f>SUM(IQ42,IQ43,IQ49,IQ60,IQ63,IQ64,IQ67)</f>
        <v>0</v>
      </c>
      <c r="IR68" s="152">
        <f t="shared" si="121"/>
        <v>0</v>
      </c>
      <c r="IS68" s="22">
        <f>SUM(IS42,IS43,IS49,IS60,IS63,IS64,IS67)</f>
        <v>0</v>
      </c>
      <c r="IT68" s="21">
        <f>SUM(IT42,IT43,IT49,IT60,IT63,IT64,IT67)</f>
        <v>0</v>
      </c>
      <c r="IU68" s="152">
        <f t="shared" si="122"/>
        <v>0</v>
      </c>
      <c r="IV68" s="22">
        <f>SUM(IV42,IV43,IV49,IV60,IV63,IV64,IV67)</f>
        <v>0</v>
      </c>
      <c r="IW68" s="21">
        <f>SUM(IW42,IW43,IW49,IW60,IW63,IW64,IW67)</f>
        <v>0</v>
      </c>
      <c r="IX68" s="152">
        <f t="shared" si="123"/>
        <v>0</v>
      </c>
      <c r="IY68" s="21">
        <f t="shared" si="124"/>
        <v>0</v>
      </c>
      <c r="IZ68" s="21">
        <f t="shared" si="124"/>
        <v>0</v>
      </c>
      <c r="JA68" s="21">
        <f t="shared" si="125"/>
        <v>0</v>
      </c>
      <c r="JB68" s="22">
        <f t="shared" si="126"/>
        <v>0</v>
      </c>
      <c r="JC68" s="21">
        <f t="shared" si="127"/>
        <v>0</v>
      </c>
      <c r="JD68" s="152">
        <f t="shared" si="128"/>
        <v>0</v>
      </c>
      <c r="JE68" s="24">
        <f>SUM(JE42,JE43,JE49,JE60,JE63,JE64,JE67)</f>
        <v>3150000</v>
      </c>
      <c r="JF68" s="21">
        <f>SUM(JF42,JF43,JF49,JF60,JF63,JF64,JF67)</f>
        <v>0</v>
      </c>
      <c r="JG68" s="152">
        <f t="shared" si="129"/>
        <v>3150000</v>
      </c>
      <c r="JH68" s="21">
        <f>SUM(JH42,JH43,JH49,JH60,JH63,JH64,JH67)</f>
        <v>3571437</v>
      </c>
      <c r="JI68" s="21">
        <f>SUM(JI42,JI43,JI49,JI60,JI63,JI64,JI67)</f>
        <v>0</v>
      </c>
      <c r="JJ68" s="152">
        <f t="shared" si="130"/>
        <v>3571437</v>
      </c>
      <c r="JK68" s="21">
        <f>SUM(JK42,JK43,JK49,JK60,JK63,JK64,JK67)</f>
        <v>206734</v>
      </c>
      <c r="JL68" s="21">
        <f>SUM(JL42,JL43,JL49,JL60,JL63,JL64,JL67)</f>
        <v>0</v>
      </c>
      <c r="JM68" s="152">
        <f t="shared" si="131"/>
        <v>206734</v>
      </c>
      <c r="JN68" s="21">
        <f>SUM(JN42,JN43,JN49,JN60,JN63,JN64,JN67)</f>
        <v>0</v>
      </c>
      <c r="JO68" s="21">
        <f>SUM(JO42,JO43,JO49,JO60,JO63,JO64,JO67)</f>
        <v>0</v>
      </c>
      <c r="JP68" s="152">
        <f t="shared" si="132"/>
        <v>0</v>
      </c>
      <c r="JQ68" s="21">
        <f>SUM(JQ42,JQ43,JQ49,JQ60,JQ63,JQ64,JQ67)</f>
        <v>0</v>
      </c>
      <c r="JR68" s="21">
        <f>SUM(JR42,JR43,JR49,JR60,JR63,JR64,JR67)</f>
        <v>0</v>
      </c>
      <c r="JS68" s="152">
        <f t="shared" si="133"/>
        <v>0</v>
      </c>
      <c r="JT68" s="22">
        <f t="shared" si="134"/>
        <v>6928171</v>
      </c>
      <c r="JU68" s="21">
        <f t="shared" si="135"/>
        <v>0</v>
      </c>
      <c r="JV68" s="152">
        <f t="shared" si="136"/>
        <v>6928171</v>
      </c>
      <c r="JW68" s="24">
        <f>SUM(JW42,JW43,JW49,JW60,JW63,JW64,JW67)</f>
        <v>13303601</v>
      </c>
      <c r="JX68" s="21">
        <f>SUM(JX42,JX43,JX49,JX60,JX63,JX64,JX67)</f>
        <v>0</v>
      </c>
      <c r="JY68" s="152">
        <f t="shared" si="137"/>
        <v>13303601</v>
      </c>
      <c r="JZ68" s="21">
        <f>SUM(JZ42,JZ43,JZ49,JZ60,JZ63,JZ64,JZ67)</f>
        <v>4616574</v>
      </c>
      <c r="KA68" s="21">
        <f>SUM(KA42,KA43,KA49,KA60,KA63,KA64,KA67)</f>
        <v>0</v>
      </c>
      <c r="KB68" s="152">
        <f t="shared" si="138"/>
        <v>4616574</v>
      </c>
      <c r="KC68" s="22">
        <f t="shared" si="733"/>
        <v>17920175</v>
      </c>
      <c r="KD68" s="21">
        <f t="shared" si="734"/>
        <v>0</v>
      </c>
      <c r="KE68" s="21">
        <f t="shared" si="735"/>
        <v>17920175</v>
      </c>
      <c r="KF68" s="22">
        <f t="shared" si="736"/>
        <v>24848346</v>
      </c>
      <c r="KG68" s="21">
        <f t="shared" si="737"/>
        <v>0</v>
      </c>
      <c r="KH68" s="152">
        <f t="shared" si="737"/>
        <v>24848346</v>
      </c>
      <c r="KI68" s="24">
        <f>SUM(KI42,KI43,KI49,KI60,KI63,KI67,KI64)</f>
        <v>8492</v>
      </c>
      <c r="KJ68" s="21">
        <f>SUM(KJ42,KJ43,KJ49,KJ60,KJ63,KJ67,KJ64)</f>
        <v>0</v>
      </c>
      <c r="KK68" s="152">
        <f t="shared" si="140"/>
        <v>8492</v>
      </c>
      <c r="KL68" s="22">
        <f>SUM(KL42,KL43,KL49,KL60,KL63,KL67,KL64)</f>
        <v>0</v>
      </c>
      <c r="KM68" s="21">
        <f>SUM(KM42,KM43,KM49,KM60,KM63,KM67,KM64)</f>
        <v>0</v>
      </c>
      <c r="KN68" s="152">
        <f t="shared" si="141"/>
        <v>0</v>
      </c>
      <c r="KO68" s="124">
        <f>SUM(KO42,KO43,KO49,KO60,KO63,KO67,KO64)</f>
        <v>22163</v>
      </c>
      <c r="KP68" s="21">
        <f>SUM(KP42,KP43,KP49,KP60,KP63,KP67,KP64)</f>
        <v>0</v>
      </c>
      <c r="KQ68" s="152">
        <f t="shared" si="142"/>
        <v>22163</v>
      </c>
      <c r="KR68" s="124">
        <f t="shared" si="143"/>
        <v>30655</v>
      </c>
      <c r="KS68" s="21">
        <f t="shared" si="144"/>
        <v>0</v>
      </c>
      <c r="KT68" s="21">
        <f t="shared" si="145"/>
        <v>30655</v>
      </c>
      <c r="KU68" s="124">
        <f>SUM(KU42,KU43,KU49,KU60,KU63,KU64,KU67)</f>
        <v>0</v>
      </c>
      <c r="KV68" s="21">
        <f>SUM(KV42,KV43,KV49,KV60,KV63,KV64,KV67)</f>
        <v>0</v>
      </c>
      <c r="KW68" s="152">
        <f t="shared" si="146"/>
        <v>0</v>
      </c>
      <c r="KX68" s="124">
        <f>SUM(KX42,KX43,KX49,KX60,KX63,KX64,KX67)</f>
        <v>0</v>
      </c>
      <c r="KY68" s="21">
        <f>SUM(KY42,KY43,KY49,KY60,KY63,KY64,KY67)</f>
        <v>0</v>
      </c>
      <c r="KZ68" s="152">
        <f t="shared" si="147"/>
        <v>0</v>
      </c>
      <c r="LA68" s="124">
        <f t="shared" si="148"/>
        <v>0</v>
      </c>
      <c r="LB68" s="21">
        <f t="shared" si="149"/>
        <v>0</v>
      </c>
      <c r="LC68" s="152">
        <f t="shared" si="150"/>
        <v>0</v>
      </c>
      <c r="LD68" s="124">
        <f t="shared" si="738"/>
        <v>30655</v>
      </c>
      <c r="LE68" s="21">
        <f t="shared" si="739"/>
        <v>0</v>
      </c>
      <c r="LF68" s="21">
        <f t="shared" si="740"/>
        <v>30655</v>
      </c>
      <c r="LG68" s="22">
        <f t="shared" si="741"/>
        <v>25563235</v>
      </c>
      <c r="LH68" s="21">
        <f t="shared" si="742"/>
        <v>0</v>
      </c>
      <c r="LI68" s="21">
        <f t="shared" si="743"/>
        <v>25563235</v>
      </c>
      <c r="LJ68" s="22">
        <f t="shared" si="744"/>
        <v>26870317</v>
      </c>
      <c r="LK68" s="21">
        <f t="shared" si="745"/>
        <v>0</v>
      </c>
      <c r="LL68" s="152">
        <f t="shared" si="746"/>
        <v>26870317</v>
      </c>
    </row>
    <row r="69" spans="1:324" s="90" customFormat="1" x14ac:dyDescent="0.25">
      <c r="A69" s="26">
        <v>59</v>
      </c>
      <c r="B69" s="79" t="s">
        <v>281</v>
      </c>
      <c r="C69" s="80" t="s">
        <v>282</v>
      </c>
      <c r="D69" s="88"/>
      <c r="E69" s="88"/>
      <c r="F69" s="161">
        <f t="shared" si="14"/>
        <v>0</v>
      </c>
      <c r="G69" s="133"/>
      <c r="H69" s="88"/>
      <c r="I69" s="161">
        <f t="shared" si="15"/>
        <v>0</v>
      </c>
      <c r="J69" s="88"/>
      <c r="K69" s="88"/>
      <c r="L69" s="161">
        <f t="shared" si="16"/>
        <v>0</v>
      </c>
      <c r="M69" s="88"/>
      <c r="N69" s="88"/>
      <c r="O69" s="161">
        <f t="shared" si="17"/>
        <v>0</v>
      </c>
      <c r="P69" s="88"/>
      <c r="Q69" s="88"/>
      <c r="R69" s="161">
        <f t="shared" si="18"/>
        <v>0</v>
      </c>
      <c r="S69" s="88"/>
      <c r="T69" s="88"/>
      <c r="U69" s="161">
        <f t="shared" si="19"/>
        <v>0</v>
      </c>
      <c r="V69" s="88"/>
      <c r="W69" s="88"/>
      <c r="X69" s="161">
        <f t="shared" si="20"/>
        <v>0</v>
      </c>
      <c r="Y69" s="88"/>
      <c r="Z69" s="88"/>
      <c r="AA69" s="161">
        <f t="shared" si="21"/>
        <v>0</v>
      </c>
      <c r="AB69" s="36">
        <f t="shared" ref="AB69:AC74" si="893">SUM(G69,J69,M69,P69,S69,V69,Y69)</f>
        <v>0</v>
      </c>
      <c r="AC69" s="36">
        <f t="shared" si="893"/>
        <v>0</v>
      </c>
      <c r="AD69" s="159">
        <f t="shared" si="578"/>
        <v>0</v>
      </c>
      <c r="AE69" s="133"/>
      <c r="AF69" s="88"/>
      <c r="AG69" s="161">
        <f t="shared" si="22"/>
        <v>0</v>
      </c>
      <c r="AH69" s="88">
        <f t="shared" ref="AH69" si="894">SUM(D69,AB69,AE69)</f>
        <v>0</v>
      </c>
      <c r="AI69" s="88">
        <f t="shared" ref="AI69" si="895">SUM(E69,AC69,AF69)</f>
        <v>0</v>
      </c>
      <c r="AJ69" s="161">
        <f t="shared" si="24"/>
        <v>0</v>
      </c>
      <c r="AK69" s="133"/>
      <c r="AL69" s="88"/>
      <c r="AM69" s="161">
        <f t="shared" si="25"/>
        <v>0</v>
      </c>
      <c r="AN69" s="88"/>
      <c r="AO69" s="88"/>
      <c r="AP69" s="161">
        <f t="shared" si="26"/>
        <v>0</v>
      </c>
      <c r="AQ69" s="133"/>
      <c r="AR69" s="88"/>
      <c r="AS69" s="161">
        <f t="shared" si="27"/>
        <v>0</v>
      </c>
      <c r="AT69" s="88"/>
      <c r="AU69" s="88"/>
      <c r="AV69" s="161">
        <f t="shared" si="28"/>
        <v>0</v>
      </c>
      <c r="AW69" s="88"/>
      <c r="AX69" s="88"/>
      <c r="AY69" s="161">
        <f t="shared" si="29"/>
        <v>0</v>
      </c>
      <c r="AZ69" s="88">
        <f t="shared" si="30"/>
        <v>0</v>
      </c>
      <c r="BA69" s="88">
        <f t="shared" si="31"/>
        <v>0</v>
      </c>
      <c r="BB69" s="161">
        <f t="shared" si="32"/>
        <v>0</v>
      </c>
      <c r="BC69" s="133"/>
      <c r="BD69" s="88"/>
      <c r="BE69" s="161">
        <f t="shared" si="33"/>
        <v>0</v>
      </c>
      <c r="BF69" s="88"/>
      <c r="BG69" s="88"/>
      <c r="BH69" s="161">
        <f t="shared" si="34"/>
        <v>0</v>
      </c>
      <c r="BI69" s="88"/>
      <c r="BJ69" s="88"/>
      <c r="BK69" s="161">
        <f t="shared" si="35"/>
        <v>0</v>
      </c>
      <c r="BL69" s="88"/>
      <c r="BM69" s="88"/>
      <c r="BN69" s="161">
        <f t="shared" si="36"/>
        <v>0</v>
      </c>
      <c r="BO69" s="88"/>
      <c r="BP69" s="88"/>
      <c r="BQ69" s="161">
        <f t="shared" si="37"/>
        <v>0</v>
      </c>
      <c r="BR69" s="88"/>
      <c r="BS69" s="88"/>
      <c r="BT69" s="161">
        <f t="shared" si="38"/>
        <v>0</v>
      </c>
      <c r="BU69" s="88"/>
      <c r="BV69" s="88"/>
      <c r="BW69" s="161">
        <f t="shared" si="39"/>
        <v>0</v>
      </c>
      <c r="BX69" s="88"/>
      <c r="BY69" s="88"/>
      <c r="BZ69" s="161">
        <f t="shared" si="40"/>
        <v>0</v>
      </c>
      <c r="CA69" s="89">
        <f t="shared" si="41"/>
        <v>0</v>
      </c>
      <c r="CB69" s="88">
        <f t="shared" si="42"/>
        <v>0</v>
      </c>
      <c r="CC69" s="161">
        <f t="shared" si="42"/>
        <v>0</v>
      </c>
      <c r="CD69" s="133"/>
      <c r="CE69" s="88"/>
      <c r="CF69" s="161">
        <f t="shared" si="43"/>
        <v>0</v>
      </c>
      <c r="CG69" s="88"/>
      <c r="CH69" s="88"/>
      <c r="CI69" s="161">
        <f t="shared" si="44"/>
        <v>0</v>
      </c>
      <c r="CJ69" s="88"/>
      <c r="CK69" s="88"/>
      <c r="CL69" s="161">
        <f t="shared" si="45"/>
        <v>0</v>
      </c>
      <c r="CM69" s="88"/>
      <c r="CN69" s="88"/>
      <c r="CO69" s="161">
        <f t="shared" si="46"/>
        <v>0</v>
      </c>
      <c r="CP69" s="89">
        <f t="shared" si="47"/>
        <v>0</v>
      </c>
      <c r="CQ69" s="88">
        <f t="shared" si="151"/>
        <v>0</v>
      </c>
      <c r="CR69" s="161">
        <f t="shared" si="48"/>
        <v>0</v>
      </c>
      <c r="CS69" s="133"/>
      <c r="CT69" s="88"/>
      <c r="CU69" s="161">
        <f t="shared" si="49"/>
        <v>0</v>
      </c>
      <c r="CV69" s="88"/>
      <c r="CW69" s="88"/>
      <c r="CX69" s="161">
        <f t="shared" si="50"/>
        <v>0</v>
      </c>
      <c r="CY69" s="88"/>
      <c r="CZ69" s="88"/>
      <c r="DA69" s="161">
        <f t="shared" si="51"/>
        <v>0</v>
      </c>
      <c r="DB69" s="88"/>
      <c r="DC69" s="88"/>
      <c r="DD69" s="161">
        <f t="shared" si="52"/>
        <v>0</v>
      </c>
      <c r="DE69" s="88"/>
      <c r="DF69" s="88"/>
      <c r="DG69" s="161">
        <f t="shared" si="53"/>
        <v>0</v>
      </c>
      <c r="DH69" s="89">
        <f t="shared" si="54"/>
        <v>0</v>
      </c>
      <c r="DI69" s="88">
        <f t="shared" si="55"/>
        <v>0</v>
      </c>
      <c r="DJ69" s="161">
        <f t="shared" si="55"/>
        <v>0</v>
      </c>
      <c r="DK69" s="133"/>
      <c r="DL69" s="88"/>
      <c r="DM69" s="161">
        <f t="shared" si="56"/>
        <v>0</v>
      </c>
      <c r="DN69" s="88"/>
      <c r="DO69" s="88"/>
      <c r="DP69" s="161">
        <f t="shared" si="57"/>
        <v>0</v>
      </c>
      <c r="DQ69" s="88"/>
      <c r="DR69" s="88"/>
      <c r="DS69" s="161">
        <f t="shared" si="58"/>
        <v>0</v>
      </c>
      <c r="DT69" s="88">
        <f t="shared" si="716"/>
        <v>0</v>
      </c>
      <c r="DU69" s="88">
        <f t="shared" si="717"/>
        <v>0</v>
      </c>
      <c r="DV69" s="161">
        <f t="shared" si="718"/>
        <v>0</v>
      </c>
      <c r="DW69" s="133"/>
      <c r="DX69" s="88"/>
      <c r="DY69" s="161">
        <f t="shared" si="60"/>
        <v>0</v>
      </c>
      <c r="DZ69" s="88"/>
      <c r="EA69" s="88"/>
      <c r="EB69" s="161">
        <f t="shared" si="61"/>
        <v>0</v>
      </c>
      <c r="EC69" s="88"/>
      <c r="ED69" s="88"/>
      <c r="EE69" s="161">
        <f t="shared" si="62"/>
        <v>0</v>
      </c>
      <c r="EF69" s="88"/>
      <c r="EG69" s="88"/>
      <c r="EH69" s="161">
        <f t="shared" si="63"/>
        <v>0</v>
      </c>
      <c r="EI69" s="88"/>
      <c r="EJ69" s="88"/>
      <c r="EK69" s="161">
        <f t="shared" si="64"/>
        <v>0</v>
      </c>
      <c r="EL69" s="89">
        <f t="shared" si="719"/>
        <v>0</v>
      </c>
      <c r="EM69" s="88">
        <f t="shared" si="720"/>
        <v>0</v>
      </c>
      <c r="EN69" s="161">
        <f t="shared" si="67"/>
        <v>0</v>
      </c>
      <c r="EO69" s="133"/>
      <c r="EP69" s="88"/>
      <c r="EQ69" s="161">
        <f t="shared" si="68"/>
        <v>0</v>
      </c>
      <c r="ER69" s="88"/>
      <c r="ES69" s="88"/>
      <c r="ET69" s="161">
        <f t="shared" si="69"/>
        <v>0</v>
      </c>
      <c r="EU69" s="88"/>
      <c r="EV69" s="88"/>
      <c r="EW69" s="161">
        <f t="shared" si="70"/>
        <v>0</v>
      </c>
      <c r="EX69" s="88"/>
      <c r="EY69" s="88"/>
      <c r="EZ69" s="161">
        <f t="shared" si="71"/>
        <v>0</v>
      </c>
      <c r="FA69" s="89">
        <f t="shared" si="721"/>
        <v>0</v>
      </c>
      <c r="FB69" s="88">
        <f t="shared" si="722"/>
        <v>0</v>
      </c>
      <c r="FC69" s="161">
        <f t="shared" si="74"/>
        <v>0</v>
      </c>
      <c r="FD69" s="133"/>
      <c r="FE69" s="88"/>
      <c r="FF69" s="161">
        <f t="shared" si="75"/>
        <v>0</v>
      </c>
      <c r="FG69" s="89"/>
      <c r="FH69" s="88"/>
      <c r="FI69" s="161">
        <f t="shared" si="77"/>
        <v>0</v>
      </c>
      <c r="FJ69" s="133"/>
      <c r="FK69" s="88"/>
      <c r="FL69" s="161">
        <f t="shared" si="78"/>
        <v>0</v>
      </c>
      <c r="FM69" s="89">
        <f t="shared" si="724"/>
        <v>0</v>
      </c>
      <c r="FN69" s="88">
        <f t="shared" si="725"/>
        <v>0</v>
      </c>
      <c r="FO69" s="88">
        <f t="shared" si="81"/>
        <v>0</v>
      </c>
      <c r="FP69" s="37">
        <f t="shared" si="726"/>
        <v>0</v>
      </c>
      <c r="FQ69" s="36">
        <f t="shared" si="727"/>
        <v>0</v>
      </c>
      <c r="FR69" s="154">
        <f t="shared" si="727"/>
        <v>0</v>
      </c>
      <c r="FS69" s="133"/>
      <c r="FT69" s="88"/>
      <c r="FU69" s="161">
        <f t="shared" si="82"/>
        <v>0</v>
      </c>
      <c r="FV69" s="88"/>
      <c r="FW69" s="88"/>
      <c r="FX69" s="161">
        <f t="shared" si="83"/>
        <v>0</v>
      </c>
      <c r="FY69" s="88"/>
      <c r="FZ69" s="88"/>
      <c r="GA69" s="161">
        <f t="shared" si="84"/>
        <v>0</v>
      </c>
      <c r="GB69" s="88"/>
      <c r="GC69" s="88"/>
      <c r="GD69" s="161">
        <f t="shared" si="85"/>
        <v>0</v>
      </c>
      <c r="GE69" s="88"/>
      <c r="GF69" s="88"/>
      <c r="GG69" s="161">
        <f t="shared" si="86"/>
        <v>0</v>
      </c>
      <c r="GH69" s="88">
        <f t="shared" si="87"/>
        <v>0</v>
      </c>
      <c r="GI69" s="88">
        <f t="shared" si="88"/>
        <v>0</v>
      </c>
      <c r="GJ69" s="161">
        <f t="shared" si="89"/>
        <v>0</v>
      </c>
      <c r="GK69" s="133"/>
      <c r="GL69" s="88"/>
      <c r="GM69" s="161">
        <f t="shared" si="90"/>
        <v>0</v>
      </c>
      <c r="GN69" s="89">
        <f t="shared" si="91"/>
        <v>0</v>
      </c>
      <c r="GO69" s="88">
        <f t="shared" si="92"/>
        <v>0</v>
      </c>
      <c r="GP69" s="161">
        <f t="shared" si="93"/>
        <v>0</v>
      </c>
      <c r="GQ69" s="133"/>
      <c r="GR69" s="88"/>
      <c r="GS69" s="161">
        <f t="shared" si="94"/>
        <v>0</v>
      </c>
      <c r="GT69" s="88"/>
      <c r="GU69" s="88"/>
      <c r="GV69" s="161">
        <f t="shared" si="95"/>
        <v>0</v>
      </c>
      <c r="GW69" s="37">
        <f t="shared" ref="GW69" si="896">SUM(GQ69,GT69)</f>
        <v>0</v>
      </c>
      <c r="GX69" s="36">
        <f t="shared" ref="GX69" si="897">SUM(GR69,GU69)</f>
        <v>0</v>
      </c>
      <c r="GY69" s="154">
        <f t="shared" si="98"/>
        <v>0</v>
      </c>
      <c r="HA69" s="88"/>
      <c r="HB69" s="161">
        <f t="shared" si="99"/>
        <v>0</v>
      </c>
      <c r="HC69" s="88"/>
      <c r="HD69" s="88"/>
      <c r="HE69" s="161">
        <f t="shared" si="100"/>
        <v>0</v>
      </c>
      <c r="HF69" s="37">
        <f t="shared" ref="HF69" si="898">SUM(GZ69,HC69)</f>
        <v>0</v>
      </c>
      <c r="HG69" s="36">
        <f t="shared" ref="HG69" si="899">SUM(HA69,HD69)</f>
        <v>0</v>
      </c>
      <c r="HH69" s="154">
        <f t="shared" si="103"/>
        <v>0</v>
      </c>
      <c r="HI69" s="133"/>
      <c r="HJ69" s="88"/>
      <c r="HK69" s="161">
        <f t="shared" si="104"/>
        <v>0</v>
      </c>
      <c r="HL69" s="88"/>
      <c r="HM69" s="88"/>
      <c r="HN69" s="161">
        <f t="shared" si="105"/>
        <v>0</v>
      </c>
      <c r="HO69" s="89">
        <f t="shared" si="106"/>
        <v>0</v>
      </c>
      <c r="HP69" s="88">
        <f t="shared" si="107"/>
        <v>0</v>
      </c>
      <c r="HQ69" s="161">
        <f t="shared" si="108"/>
        <v>0</v>
      </c>
      <c r="HR69" s="131"/>
      <c r="HS69" s="81"/>
      <c r="HT69" s="161">
        <f t="shared" si="109"/>
        <v>0</v>
      </c>
      <c r="HU69" s="82">
        <f t="shared" si="728"/>
        <v>0</v>
      </c>
      <c r="HV69" s="81">
        <f t="shared" si="729"/>
        <v>0</v>
      </c>
      <c r="HW69" s="81">
        <f t="shared" si="112"/>
        <v>0</v>
      </c>
      <c r="HX69" s="82">
        <f t="shared" si="730"/>
        <v>0</v>
      </c>
      <c r="HY69" s="81">
        <f t="shared" si="731"/>
        <v>0</v>
      </c>
      <c r="HZ69" s="159">
        <f t="shared" si="732"/>
        <v>0</v>
      </c>
      <c r="IB69" s="88"/>
      <c r="IC69" s="161">
        <f t="shared" si="114"/>
        <v>0</v>
      </c>
      <c r="ID69" s="88"/>
      <c r="IE69" s="88"/>
      <c r="IF69" s="161">
        <f t="shared" si="115"/>
        <v>0</v>
      </c>
      <c r="IG69" s="89"/>
      <c r="IH69" s="88"/>
      <c r="II69" s="161">
        <f t="shared" si="116"/>
        <v>0</v>
      </c>
      <c r="IJ69" s="37">
        <f t="shared" ref="IJ69" si="900">SUM(ID69,IG69)</f>
        <v>0</v>
      </c>
      <c r="IK69" s="36">
        <f t="shared" ref="IK69" si="901">SUM(IE69,IH69)</f>
        <v>0</v>
      </c>
      <c r="IL69" s="154">
        <f t="shared" si="119"/>
        <v>0</v>
      </c>
      <c r="IN69" s="88"/>
      <c r="IO69" s="161">
        <f t="shared" si="120"/>
        <v>0</v>
      </c>
      <c r="IP69" s="89"/>
      <c r="IQ69" s="88"/>
      <c r="IR69" s="161">
        <f t="shared" si="121"/>
        <v>0</v>
      </c>
      <c r="IS69" s="89"/>
      <c r="IT69" s="88"/>
      <c r="IU69" s="161">
        <f t="shared" si="122"/>
        <v>0</v>
      </c>
      <c r="IV69" s="89"/>
      <c r="IW69" s="88"/>
      <c r="IX69" s="161">
        <f t="shared" si="123"/>
        <v>0</v>
      </c>
      <c r="IY69" s="88">
        <f t="shared" si="124"/>
        <v>0</v>
      </c>
      <c r="IZ69" s="88">
        <f t="shared" si="124"/>
        <v>0</v>
      </c>
      <c r="JA69" s="88">
        <f t="shared" si="125"/>
        <v>0</v>
      </c>
      <c r="JB69" s="89">
        <f t="shared" si="126"/>
        <v>0</v>
      </c>
      <c r="JC69" s="88">
        <f t="shared" si="127"/>
        <v>0</v>
      </c>
      <c r="JD69" s="161">
        <f t="shared" si="128"/>
        <v>0</v>
      </c>
      <c r="JE69" s="133"/>
      <c r="JF69" s="88"/>
      <c r="JG69" s="161">
        <f t="shared" si="129"/>
        <v>0</v>
      </c>
      <c r="JH69" s="88"/>
      <c r="JI69" s="88"/>
      <c r="JJ69" s="161">
        <f t="shared" si="130"/>
        <v>0</v>
      </c>
      <c r="JK69" s="88"/>
      <c r="JL69" s="88"/>
      <c r="JM69" s="161">
        <f t="shared" si="131"/>
        <v>0</v>
      </c>
      <c r="JN69" s="88"/>
      <c r="JO69" s="88"/>
      <c r="JP69" s="161">
        <f t="shared" si="132"/>
        <v>0</v>
      </c>
      <c r="JQ69" s="88"/>
      <c r="JR69" s="88"/>
      <c r="JS69" s="161">
        <f t="shared" si="133"/>
        <v>0</v>
      </c>
      <c r="JT69" s="89">
        <f t="shared" si="134"/>
        <v>0</v>
      </c>
      <c r="JU69" s="88">
        <f t="shared" si="135"/>
        <v>0</v>
      </c>
      <c r="JV69" s="161">
        <f t="shared" si="136"/>
        <v>0</v>
      </c>
      <c r="JW69" s="133"/>
      <c r="JX69" s="88"/>
      <c r="JY69" s="161">
        <f t="shared" si="137"/>
        <v>0</v>
      </c>
      <c r="JZ69" s="88"/>
      <c r="KA69" s="88"/>
      <c r="KB69" s="161">
        <f t="shared" si="138"/>
        <v>0</v>
      </c>
      <c r="KC69" s="82">
        <f t="shared" si="733"/>
        <v>0</v>
      </c>
      <c r="KD69" s="81">
        <f t="shared" si="734"/>
        <v>0</v>
      </c>
      <c r="KE69" s="81">
        <f t="shared" si="735"/>
        <v>0</v>
      </c>
      <c r="KF69" s="37">
        <f t="shared" ref="KF69:KH78" si="902">SUM(JT69,KC69)</f>
        <v>0</v>
      </c>
      <c r="KG69" s="36">
        <f t="shared" si="902"/>
        <v>0</v>
      </c>
      <c r="KH69" s="154">
        <f t="shared" si="902"/>
        <v>0</v>
      </c>
      <c r="KI69" s="133"/>
      <c r="KJ69" s="88"/>
      <c r="KK69" s="161">
        <f t="shared" si="140"/>
        <v>0</v>
      </c>
      <c r="KL69" s="128"/>
      <c r="KM69" s="88"/>
      <c r="KN69" s="161">
        <f t="shared" si="141"/>
        <v>0</v>
      </c>
      <c r="KO69" s="128"/>
      <c r="KP69" s="88"/>
      <c r="KQ69" s="161">
        <f t="shared" si="142"/>
        <v>0</v>
      </c>
      <c r="KR69" s="128">
        <f t="shared" si="143"/>
        <v>0</v>
      </c>
      <c r="KS69" s="88">
        <f t="shared" si="144"/>
        <v>0</v>
      </c>
      <c r="KT69" s="88">
        <f t="shared" si="145"/>
        <v>0</v>
      </c>
      <c r="KU69" s="128"/>
      <c r="KV69" s="88"/>
      <c r="KW69" s="161">
        <f t="shared" si="146"/>
        <v>0</v>
      </c>
      <c r="KX69" s="128"/>
      <c r="KY69" s="88"/>
      <c r="KZ69" s="161">
        <f t="shared" si="147"/>
        <v>0</v>
      </c>
      <c r="LA69" s="128">
        <f t="shared" si="148"/>
        <v>0</v>
      </c>
      <c r="LB69" s="88">
        <f t="shared" si="149"/>
        <v>0</v>
      </c>
      <c r="LC69" s="161">
        <f t="shared" si="150"/>
        <v>0</v>
      </c>
      <c r="LD69" s="128">
        <f t="shared" si="738"/>
        <v>0</v>
      </c>
      <c r="LE69" s="88">
        <f t="shared" si="739"/>
        <v>0</v>
      </c>
      <c r="LF69" s="88">
        <f t="shared" si="740"/>
        <v>0</v>
      </c>
      <c r="LG69" s="82">
        <f t="shared" si="741"/>
        <v>0</v>
      </c>
      <c r="LH69" s="81">
        <f t="shared" si="742"/>
        <v>0</v>
      </c>
      <c r="LI69" s="81">
        <f t="shared" si="743"/>
        <v>0</v>
      </c>
      <c r="LJ69" s="82">
        <f t="shared" si="744"/>
        <v>0</v>
      </c>
      <c r="LK69" s="81">
        <f t="shared" si="745"/>
        <v>0</v>
      </c>
      <c r="LL69" s="159">
        <f t="shared" si="746"/>
        <v>0</v>
      </c>
    </row>
    <row r="70" spans="1:324" s="40" customFormat="1" x14ac:dyDescent="0.25">
      <c r="A70" s="33">
        <v>60</v>
      </c>
      <c r="B70" s="34" t="s">
        <v>223</v>
      </c>
      <c r="C70" s="72" t="s">
        <v>179</v>
      </c>
      <c r="D70" s="36"/>
      <c r="E70" s="36"/>
      <c r="F70" s="154">
        <f t="shared" si="14"/>
        <v>0</v>
      </c>
      <c r="G70" s="39"/>
      <c r="H70" s="36"/>
      <c r="I70" s="154">
        <f t="shared" si="15"/>
        <v>0</v>
      </c>
      <c r="J70" s="36"/>
      <c r="K70" s="36"/>
      <c r="L70" s="154">
        <f t="shared" si="16"/>
        <v>0</v>
      </c>
      <c r="M70" s="36"/>
      <c r="N70" s="36"/>
      <c r="O70" s="154">
        <f t="shared" si="17"/>
        <v>0</v>
      </c>
      <c r="P70" s="36"/>
      <c r="Q70" s="36"/>
      <c r="R70" s="154">
        <f t="shared" si="18"/>
        <v>0</v>
      </c>
      <c r="S70" s="36"/>
      <c r="T70" s="36"/>
      <c r="U70" s="154">
        <f t="shared" si="19"/>
        <v>0</v>
      </c>
      <c r="V70" s="36"/>
      <c r="W70" s="36"/>
      <c r="X70" s="154">
        <f t="shared" si="20"/>
        <v>0</v>
      </c>
      <c r="Y70" s="36"/>
      <c r="Z70" s="36"/>
      <c r="AA70" s="154">
        <f t="shared" si="21"/>
        <v>0</v>
      </c>
      <c r="AB70" s="36">
        <f t="shared" si="893"/>
        <v>0</v>
      </c>
      <c r="AC70" s="36">
        <f t="shared" si="893"/>
        <v>0</v>
      </c>
      <c r="AD70" s="154">
        <f t="shared" si="578"/>
        <v>0</v>
      </c>
      <c r="AE70" s="39"/>
      <c r="AF70" s="36"/>
      <c r="AG70" s="154">
        <f t="shared" si="22"/>
        <v>0</v>
      </c>
      <c r="AH70" s="36">
        <f t="shared" si="23"/>
        <v>0</v>
      </c>
      <c r="AI70" s="36">
        <f t="shared" si="23"/>
        <v>0</v>
      </c>
      <c r="AJ70" s="154">
        <f t="shared" si="24"/>
        <v>0</v>
      </c>
      <c r="AK70" s="39"/>
      <c r="AL70" s="36"/>
      <c r="AM70" s="154">
        <f t="shared" si="25"/>
        <v>0</v>
      </c>
      <c r="AN70" s="36"/>
      <c r="AO70" s="36"/>
      <c r="AP70" s="154">
        <f t="shared" si="26"/>
        <v>0</v>
      </c>
      <c r="AQ70" s="39"/>
      <c r="AR70" s="36"/>
      <c r="AS70" s="154">
        <f t="shared" si="27"/>
        <v>0</v>
      </c>
      <c r="AT70" s="36"/>
      <c r="AU70" s="36"/>
      <c r="AV70" s="154">
        <f t="shared" si="28"/>
        <v>0</v>
      </c>
      <c r="AW70" s="36"/>
      <c r="AX70" s="36"/>
      <c r="AY70" s="154">
        <f t="shared" si="29"/>
        <v>0</v>
      </c>
      <c r="AZ70" s="36">
        <f t="shared" si="30"/>
        <v>0</v>
      </c>
      <c r="BA70" s="36">
        <f t="shared" si="31"/>
        <v>0</v>
      </c>
      <c r="BB70" s="154">
        <f t="shared" si="32"/>
        <v>0</v>
      </c>
      <c r="BC70" s="39"/>
      <c r="BD70" s="36"/>
      <c r="BE70" s="154">
        <f t="shared" si="33"/>
        <v>0</v>
      </c>
      <c r="BF70" s="36"/>
      <c r="BG70" s="36"/>
      <c r="BH70" s="154">
        <f t="shared" si="34"/>
        <v>0</v>
      </c>
      <c r="BI70" s="36"/>
      <c r="BJ70" s="36"/>
      <c r="BK70" s="154">
        <f t="shared" si="35"/>
        <v>0</v>
      </c>
      <c r="BL70" s="36"/>
      <c r="BM70" s="36"/>
      <c r="BN70" s="154">
        <f t="shared" si="36"/>
        <v>0</v>
      </c>
      <c r="BO70" s="36"/>
      <c r="BP70" s="36"/>
      <c r="BQ70" s="154">
        <f t="shared" si="37"/>
        <v>0</v>
      </c>
      <c r="BR70" s="36"/>
      <c r="BS70" s="36"/>
      <c r="BT70" s="154">
        <f t="shared" si="38"/>
        <v>0</v>
      </c>
      <c r="BU70" s="36"/>
      <c r="BV70" s="36"/>
      <c r="BW70" s="154">
        <f t="shared" si="39"/>
        <v>0</v>
      </c>
      <c r="BX70" s="36"/>
      <c r="BY70" s="36"/>
      <c r="BZ70" s="154">
        <f t="shared" si="40"/>
        <v>0</v>
      </c>
      <c r="CA70" s="37">
        <f t="shared" si="41"/>
        <v>0</v>
      </c>
      <c r="CB70" s="36">
        <f t="shared" si="42"/>
        <v>0</v>
      </c>
      <c r="CC70" s="154">
        <f t="shared" si="42"/>
        <v>0</v>
      </c>
      <c r="CD70" s="39"/>
      <c r="CE70" s="36"/>
      <c r="CF70" s="154">
        <f t="shared" si="43"/>
        <v>0</v>
      </c>
      <c r="CG70" s="36"/>
      <c r="CH70" s="36"/>
      <c r="CI70" s="154">
        <f t="shared" si="44"/>
        <v>0</v>
      </c>
      <c r="CJ70" s="36"/>
      <c r="CK70" s="36"/>
      <c r="CL70" s="154">
        <f t="shared" si="45"/>
        <v>0</v>
      </c>
      <c r="CM70" s="36"/>
      <c r="CN70" s="36"/>
      <c r="CO70" s="154">
        <f t="shared" si="46"/>
        <v>0</v>
      </c>
      <c r="CP70" s="37">
        <f t="shared" si="47"/>
        <v>0</v>
      </c>
      <c r="CQ70" s="36">
        <f t="shared" si="151"/>
        <v>0</v>
      </c>
      <c r="CR70" s="154">
        <f t="shared" si="48"/>
        <v>0</v>
      </c>
      <c r="CS70" s="39"/>
      <c r="CT70" s="36"/>
      <c r="CU70" s="154">
        <f t="shared" si="49"/>
        <v>0</v>
      </c>
      <c r="CV70" s="36"/>
      <c r="CW70" s="36"/>
      <c r="CX70" s="154">
        <f t="shared" si="50"/>
        <v>0</v>
      </c>
      <c r="CY70" s="36"/>
      <c r="CZ70" s="36"/>
      <c r="DA70" s="154">
        <f t="shared" si="51"/>
        <v>0</v>
      </c>
      <c r="DB70" s="36"/>
      <c r="DC70" s="36"/>
      <c r="DD70" s="154">
        <f t="shared" si="52"/>
        <v>0</v>
      </c>
      <c r="DE70" s="36"/>
      <c r="DF70" s="36"/>
      <c r="DG70" s="154">
        <f t="shared" si="53"/>
        <v>0</v>
      </c>
      <c r="DH70" s="37">
        <f t="shared" si="54"/>
        <v>0</v>
      </c>
      <c r="DI70" s="36">
        <f t="shared" si="55"/>
        <v>0</v>
      </c>
      <c r="DJ70" s="154">
        <f t="shared" si="55"/>
        <v>0</v>
      </c>
      <c r="DK70" s="39"/>
      <c r="DL70" s="36"/>
      <c r="DM70" s="154">
        <f t="shared" si="56"/>
        <v>0</v>
      </c>
      <c r="DN70" s="36"/>
      <c r="DO70" s="36"/>
      <c r="DP70" s="154">
        <f t="shared" si="57"/>
        <v>0</v>
      </c>
      <c r="DQ70" s="36"/>
      <c r="DR70" s="36"/>
      <c r="DS70" s="154">
        <f t="shared" si="58"/>
        <v>0</v>
      </c>
      <c r="DT70" s="36">
        <f t="shared" si="716"/>
        <v>0</v>
      </c>
      <c r="DU70" s="36">
        <f t="shared" si="717"/>
        <v>0</v>
      </c>
      <c r="DV70" s="154">
        <f t="shared" si="718"/>
        <v>0</v>
      </c>
      <c r="DW70" s="39"/>
      <c r="DX70" s="36"/>
      <c r="DY70" s="154">
        <f t="shared" si="60"/>
        <v>0</v>
      </c>
      <c r="DZ70" s="36"/>
      <c r="EA70" s="36"/>
      <c r="EB70" s="154">
        <f t="shared" si="61"/>
        <v>0</v>
      </c>
      <c r="EC70" s="36"/>
      <c r="ED70" s="36"/>
      <c r="EE70" s="154">
        <f t="shared" si="62"/>
        <v>0</v>
      </c>
      <c r="EF70" s="36"/>
      <c r="EG70" s="36"/>
      <c r="EH70" s="154">
        <f t="shared" si="63"/>
        <v>0</v>
      </c>
      <c r="EI70" s="36"/>
      <c r="EJ70" s="36"/>
      <c r="EK70" s="154">
        <f t="shared" si="64"/>
        <v>0</v>
      </c>
      <c r="EL70" s="37">
        <f t="shared" si="719"/>
        <v>0</v>
      </c>
      <c r="EM70" s="36">
        <f t="shared" si="720"/>
        <v>0</v>
      </c>
      <c r="EN70" s="154">
        <f t="shared" si="67"/>
        <v>0</v>
      </c>
      <c r="EO70" s="39"/>
      <c r="EP70" s="36"/>
      <c r="EQ70" s="154">
        <f t="shared" si="68"/>
        <v>0</v>
      </c>
      <c r="ER70" s="36"/>
      <c r="ES70" s="36"/>
      <c r="ET70" s="154">
        <f t="shared" si="69"/>
        <v>0</v>
      </c>
      <c r="EU70" s="36"/>
      <c r="EV70" s="36"/>
      <c r="EW70" s="154">
        <f t="shared" si="70"/>
        <v>0</v>
      </c>
      <c r="EX70" s="36"/>
      <c r="EY70" s="36"/>
      <c r="EZ70" s="154">
        <f t="shared" si="71"/>
        <v>0</v>
      </c>
      <c r="FA70" s="37">
        <f t="shared" si="721"/>
        <v>0</v>
      </c>
      <c r="FB70" s="36">
        <f t="shared" si="722"/>
        <v>0</v>
      </c>
      <c r="FC70" s="154">
        <f t="shared" si="74"/>
        <v>0</v>
      </c>
      <c r="FD70" s="39"/>
      <c r="FE70" s="36"/>
      <c r="FF70" s="154">
        <f t="shared" si="75"/>
        <v>0</v>
      </c>
      <c r="FG70" s="37">
        <f t="shared" si="723"/>
        <v>0</v>
      </c>
      <c r="FH70" s="36">
        <f t="shared" si="76"/>
        <v>0</v>
      </c>
      <c r="FI70" s="154">
        <f t="shared" si="77"/>
        <v>0</v>
      </c>
      <c r="FJ70" s="39"/>
      <c r="FK70" s="36"/>
      <c r="FL70" s="154">
        <f t="shared" si="78"/>
        <v>0</v>
      </c>
      <c r="FM70" s="37">
        <f t="shared" si="724"/>
        <v>0</v>
      </c>
      <c r="FN70" s="36">
        <f t="shared" si="725"/>
        <v>0</v>
      </c>
      <c r="FO70" s="36">
        <f t="shared" si="81"/>
        <v>0</v>
      </c>
      <c r="FP70" s="37">
        <f t="shared" ref="FP70:FR78" si="903">SUM(CA70,CP70,DH70,DT70,EL70,FA70,FG70,FM70)</f>
        <v>0</v>
      </c>
      <c r="FQ70" s="36">
        <f t="shared" si="903"/>
        <v>0</v>
      </c>
      <c r="FR70" s="154">
        <f t="shared" si="903"/>
        <v>0</v>
      </c>
      <c r="FS70" s="39"/>
      <c r="FT70" s="36"/>
      <c r="FU70" s="154">
        <f t="shared" si="82"/>
        <v>0</v>
      </c>
      <c r="FV70" s="36"/>
      <c r="FW70" s="36"/>
      <c r="FX70" s="154">
        <f t="shared" si="83"/>
        <v>0</v>
      </c>
      <c r="FY70" s="36"/>
      <c r="FZ70" s="36"/>
      <c r="GA70" s="154">
        <f t="shared" si="84"/>
        <v>0</v>
      </c>
      <c r="GB70" s="36"/>
      <c r="GC70" s="36"/>
      <c r="GD70" s="154">
        <f t="shared" si="85"/>
        <v>0</v>
      </c>
      <c r="GE70" s="36"/>
      <c r="GF70" s="36"/>
      <c r="GG70" s="154">
        <f t="shared" si="86"/>
        <v>0</v>
      </c>
      <c r="GH70" s="36">
        <f t="shared" si="87"/>
        <v>0</v>
      </c>
      <c r="GI70" s="36">
        <f t="shared" si="88"/>
        <v>0</v>
      </c>
      <c r="GJ70" s="154">
        <f t="shared" si="89"/>
        <v>0</v>
      </c>
      <c r="GK70" s="39"/>
      <c r="GL70" s="36"/>
      <c r="GM70" s="154">
        <f t="shared" si="90"/>
        <v>0</v>
      </c>
      <c r="GN70" s="37">
        <f t="shared" si="91"/>
        <v>0</v>
      </c>
      <c r="GO70" s="36">
        <f t="shared" si="92"/>
        <v>0</v>
      </c>
      <c r="GP70" s="154">
        <f t="shared" si="93"/>
        <v>0</v>
      </c>
      <c r="GQ70" s="39"/>
      <c r="GR70" s="36"/>
      <c r="GS70" s="154">
        <f t="shared" si="94"/>
        <v>0</v>
      </c>
      <c r="GT70" s="36"/>
      <c r="GU70" s="36"/>
      <c r="GV70" s="154">
        <f t="shared" si="95"/>
        <v>0</v>
      </c>
      <c r="GW70" s="37">
        <f t="shared" si="96"/>
        <v>0</v>
      </c>
      <c r="GX70" s="36">
        <f t="shared" si="97"/>
        <v>0</v>
      </c>
      <c r="GY70" s="154">
        <f t="shared" si="98"/>
        <v>0</v>
      </c>
      <c r="HA70" s="36"/>
      <c r="HB70" s="154">
        <f t="shared" si="99"/>
        <v>0</v>
      </c>
      <c r="HC70" s="36"/>
      <c r="HD70" s="36"/>
      <c r="HE70" s="154">
        <f t="shared" si="100"/>
        <v>0</v>
      </c>
      <c r="HF70" s="37">
        <f t="shared" si="101"/>
        <v>0</v>
      </c>
      <c r="HG70" s="36">
        <f t="shared" si="102"/>
        <v>0</v>
      </c>
      <c r="HH70" s="154">
        <f t="shared" si="103"/>
        <v>0</v>
      </c>
      <c r="HI70" s="39"/>
      <c r="HJ70" s="36"/>
      <c r="HK70" s="154">
        <f t="shared" si="104"/>
        <v>0</v>
      </c>
      <c r="HL70" s="36"/>
      <c r="HM70" s="36"/>
      <c r="HN70" s="154">
        <f t="shared" si="105"/>
        <v>0</v>
      </c>
      <c r="HO70" s="37">
        <f t="shared" si="106"/>
        <v>0</v>
      </c>
      <c r="HP70" s="36">
        <f t="shared" si="107"/>
        <v>0</v>
      </c>
      <c r="HQ70" s="154">
        <f t="shared" si="108"/>
        <v>0</v>
      </c>
      <c r="HR70" s="39"/>
      <c r="HS70" s="36"/>
      <c r="HT70" s="154">
        <f t="shared" si="109"/>
        <v>0</v>
      </c>
      <c r="HU70" s="37">
        <f t="shared" si="728"/>
        <v>0</v>
      </c>
      <c r="HV70" s="36">
        <f t="shared" si="729"/>
        <v>0</v>
      </c>
      <c r="HW70" s="36">
        <f t="shared" si="112"/>
        <v>0</v>
      </c>
      <c r="HX70" s="37">
        <f t="shared" si="730"/>
        <v>0</v>
      </c>
      <c r="HY70" s="36">
        <f t="shared" si="731"/>
        <v>0</v>
      </c>
      <c r="HZ70" s="154">
        <f t="shared" si="732"/>
        <v>0</v>
      </c>
      <c r="IB70" s="36"/>
      <c r="IC70" s="154">
        <f t="shared" si="114"/>
        <v>0</v>
      </c>
      <c r="ID70" s="36"/>
      <c r="IE70" s="36"/>
      <c r="IF70" s="154">
        <f t="shared" si="115"/>
        <v>0</v>
      </c>
      <c r="IG70" s="37"/>
      <c r="IH70" s="36"/>
      <c r="II70" s="154">
        <f t="shared" si="116"/>
        <v>0</v>
      </c>
      <c r="IJ70" s="37">
        <f t="shared" si="117"/>
        <v>0</v>
      </c>
      <c r="IK70" s="36">
        <f t="shared" si="118"/>
        <v>0</v>
      </c>
      <c r="IL70" s="154">
        <f t="shared" si="119"/>
        <v>0</v>
      </c>
      <c r="IN70" s="36"/>
      <c r="IO70" s="154">
        <f t="shared" si="120"/>
        <v>0</v>
      </c>
      <c r="IP70" s="37"/>
      <c r="IQ70" s="36"/>
      <c r="IR70" s="154">
        <f t="shared" si="121"/>
        <v>0</v>
      </c>
      <c r="IS70" s="37"/>
      <c r="IT70" s="36"/>
      <c r="IU70" s="154">
        <f t="shared" si="122"/>
        <v>0</v>
      </c>
      <c r="IV70" s="37"/>
      <c r="IW70" s="36"/>
      <c r="IX70" s="154">
        <f t="shared" si="123"/>
        <v>0</v>
      </c>
      <c r="IY70" s="36">
        <f t="shared" si="124"/>
        <v>0</v>
      </c>
      <c r="IZ70" s="36">
        <f t="shared" si="124"/>
        <v>0</v>
      </c>
      <c r="JA70" s="36">
        <f t="shared" si="125"/>
        <v>0</v>
      </c>
      <c r="JB70" s="37">
        <f t="shared" si="126"/>
        <v>0</v>
      </c>
      <c r="JC70" s="36">
        <f t="shared" si="127"/>
        <v>0</v>
      </c>
      <c r="JD70" s="154">
        <f t="shared" si="128"/>
        <v>0</v>
      </c>
      <c r="JE70" s="39"/>
      <c r="JF70" s="36"/>
      <c r="JG70" s="154">
        <f t="shared" si="129"/>
        <v>0</v>
      </c>
      <c r="JH70" s="36"/>
      <c r="JI70" s="36"/>
      <c r="JJ70" s="154">
        <f t="shared" si="130"/>
        <v>0</v>
      </c>
      <c r="JK70" s="36"/>
      <c r="JL70" s="36"/>
      <c r="JM70" s="154">
        <f t="shared" si="131"/>
        <v>0</v>
      </c>
      <c r="JN70" s="36"/>
      <c r="JO70" s="36"/>
      <c r="JP70" s="154">
        <f t="shared" si="132"/>
        <v>0</v>
      </c>
      <c r="JQ70" s="36"/>
      <c r="JR70" s="36"/>
      <c r="JS70" s="154">
        <f t="shared" si="133"/>
        <v>0</v>
      </c>
      <c r="JT70" s="37">
        <f t="shared" si="134"/>
        <v>0</v>
      </c>
      <c r="JU70" s="36">
        <f t="shared" si="135"/>
        <v>0</v>
      </c>
      <c r="JV70" s="154">
        <f t="shared" si="136"/>
        <v>0</v>
      </c>
      <c r="JW70" s="39"/>
      <c r="JX70" s="36"/>
      <c r="JY70" s="154">
        <f t="shared" si="137"/>
        <v>0</v>
      </c>
      <c r="JZ70" s="36"/>
      <c r="KA70" s="36"/>
      <c r="KB70" s="154">
        <f t="shared" si="138"/>
        <v>0</v>
      </c>
      <c r="KC70" s="37">
        <f t="shared" si="733"/>
        <v>0</v>
      </c>
      <c r="KD70" s="36">
        <f t="shared" si="734"/>
        <v>0</v>
      </c>
      <c r="KE70" s="36">
        <f t="shared" si="735"/>
        <v>0</v>
      </c>
      <c r="KF70" s="37">
        <f t="shared" si="902"/>
        <v>0</v>
      </c>
      <c r="KG70" s="36">
        <f t="shared" si="902"/>
        <v>0</v>
      </c>
      <c r="KH70" s="154">
        <f t="shared" si="902"/>
        <v>0</v>
      </c>
      <c r="KI70" s="39"/>
      <c r="KJ70" s="36"/>
      <c r="KK70" s="154">
        <f t="shared" si="140"/>
        <v>0</v>
      </c>
      <c r="KL70" s="113"/>
      <c r="KM70" s="36"/>
      <c r="KN70" s="154">
        <f t="shared" si="141"/>
        <v>0</v>
      </c>
      <c r="KO70" s="113"/>
      <c r="KP70" s="36"/>
      <c r="KQ70" s="154">
        <f t="shared" si="142"/>
        <v>0</v>
      </c>
      <c r="KR70" s="113">
        <f t="shared" si="143"/>
        <v>0</v>
      </c>
      <c r="KS70" s="36">
        <f t="shared" si="144"/>
        <v>0</v>
      </c>
      <c r="KT70" s="36">
        <f t="shared" si="145"/>
        <v>0</v>
      </c>
      <c r="KU70" s="113"/>
      <c r="KV70" s="36"/>
      <c r="KW70" s="154">
        <f t="shared" si="146"/>
        <v>0</v>
      </c>
      <c r="KX70" s="113">
        <v>6516</v>
      </c>
      <c r="KY70" s="36"/>
      <c r="KZ70" s="154">
        <f t="shared" si="147"/>
        <v>6516</v>
      </c>
      <c r="LA70" s="113">
        <f t="shared" si="148"/>
        <v>6516</v>
      </c>
      <c r="LB70" s="36">
        <f t="shared" si="149"/>
        <v>0</v>
      </c>
      <c r="LC70" s="154">
        <f t="shared" si="150"/>
        <v>6516</v>
      </c>
      <c r="LD70" s="113">
        <f t="shared" si="738"/>
        <v>6516</v>
      </c>
      <c r="LE70" s="36">
        <f t="shared" si="739"/>
        <v>0</v>
      </c>
      <c r="LF70" s="36">
        <f t="shared" si="740"/>
        <v>6516</v>
      </c>
      <c r="LG70" s="37">
        <f t="shared" si="741"/>
        <v>6516</v>
      </c>
      <c r="LH70" s="36">
        <f t="shared" si="742"/>
        <v>0</v>
      </c>
      <c r="LI70" s="36">
        <f t="shared" si="743"/>
        <v>6516</v>
      </c>
      <c r="LJ70" s="37">
        <f t="shared" si="744"/>
        <v>6516</v>
      </c>
      <c r="LK70" s="36">
        <f t="shared" si="745"/>
        <v>0</v>
      </c>
      <c r="LL70" s="154">
        <f t="shared" si="746"/>
        <v>6516</v>
      </c>
    </row>
    <row r="71" spans="1:324" s="40" customFormat="1" x14ac:dyDescent="0.25">
      <c r="A71" s="33">
        <v>61</v>
      </c>
      <c r="B71" s="34" t="s">
        <v>311</v>
      </c>
      <c r="C71" s="72" t="s">
        <v>312</v>
      </c>
      <c r="D71" s="36"/>
      <c r="E71" s="36"/>
      <c r="F71" s="154">
        <f t="shared" si="14"/>
        <v>0</v>
      </c>
      <c r="G71" s="39"/>
      <c r="H71" s="36"/>
      <c r="I71" s="154">
        <f t="shared" si="15"/>
        <v>0</v>
      </c>
      <c r="J71" s="36"/>
      <c r="K71" s="36"/>
      <c r="L71" s="154">
        <f t="shared" si="16"/>
        <v>0</v>
      </c>
      <c r="M71" s="36"/>
      <c r="N71" s="36"/>
      <c r="O71" s="154">
        <f t="shared" si="17"/>
        <v>0</v>
      </c>
      <c r="P71" s="36"/>
      <c r="Q71" s="36"/>
      <c r="R71" s="154">
        <f t="shared" si="18"/>
        <v>0</v>
      </c>
      <c r="S71" s="36"/>
      <c r="T71" s="36"/>
      <c r="U71" s="154">
        <f t="shared" si="19"/>
        <v>0</v>
      </c>
      <c r="V71" s="36"/>
      <c r="W71" s="36"/>
      <c r="X71" s="154">
        <f t="shared" si="20"/>
        <v>0</v>
      </c>
      <c r="Y71" s="36"/>
      <c r="Z71" s="36"/>
      <c r="AA71" s="154">
        <f t="shared" si="21"/>
        <v>0</v>
      </c>
      <c r="AB71" s="36">
        <f t="shared" si="893"/>
        <v>0</v>
      </c>
      <c r="AC71" s="36">
        <f t="shared" si="893"/>
        <v>0</v>
      </c>
      <c r="AD71" s="154">
        <f t="shared" si="578"/>
        <v>0</v>
      </c>
      <c r="AE71" s="39"/>
      <c r="AF71" s="36"/>
      <c r="AG71" s="154">
        <f t="shared" si="22"/>
        <v>0</v>
      </c>
      <c r="AH71" s="36">
        <f t="shared" si="23"/>
        <v>0</v>
      </c>
      <c r="AI71" s="36">
        <f t="shared" si="23"/>
        <v>0</v>
      </c>
      <c r="AJ71" s="154">
        <f t="shared" si="24"/>
        <v>0</v>
      </c>
      <c r="AK71" s="39"/>
      <c r="AL71" s="36"/>
      <c r="AM71" s="154">
        <f t="shared" si="25"/>
        <v>0</v>
      </c>
      <c r="AN71" s="36"/>
      <c r="AO71" s="36"/>
      <c r="AP71" s="154">
        <f t="shared" si="26"/>
        <v>0</v>
      </c>
      <c r="AQ71" s="39"/>
      <c r="AR71" s="36"/>
      <c r="AS71" s="154">
        <f t="shared" si="27"/>
        <v>0</v>
      </c>
      <c r="AT71" s="36"/>
      <c r="AU71" s="36"/>
      <c r="AV71" s="154">
        <f t="shared" si="28"/>
        <v>0</v>
      </c>
      <c r="AW71" s="36"/>
      <c r="AX71" s="36"/>
      <c r="AY71" s="154">
        <f t="shared" si="29"/>
        <v>0</v>
      </c>
      <c r="AZ71" s="36">
        <f t="shared" si="30"/>
        <v>0</v>
      </c>
      <c r="BA71" s="36">
        <f t="shared" si="31"/>
        <v>0</v>
      </c>
      <c r="BB71" s="154">
        <f t="shared" si="32"/>
        <v>0</v>
      </c>
      <c r="BC71" s="39"/>
      <c r="BD71" s="36"/>
      <c r="BE71" s="154">
        <f t="shared" si="33"/>
        <v>0</v>
      </c>
      <c r="BF71" s="36"/>
      <c r="BG71" s="36"/>
      <c r="BH71" s="154">
        <f t="shared" si="34"/>
        <v>0</v>
      </c>
      <c r="BI71" s="36"/>
      <c r="BJ71" s="36"/>
      <c r="BK71" s="154">
        <f t="shared" si="35"/>
        <v>0</v>
      </c>
      <c r="BL71" s="36"/>
      <c r="BM71" s="36"/>
      <c r="BN71" s="154">
        <f t="shared" si="36"/>
        <v>0</v>
      </c>
      <c r="BO71" s="36"/>
      <c r="BP71" s="36"/>
      <c r="BQ71" s="154">
        <f t="shared" si="37"/>
        <v>0</v>
      </c>
      <c r="BR71" s="36"/>
      <c r="BS71" s="36"/>
      <c r="BT71" s="154">
        <f t="shared" si="38"/>
        <v>0</v>
      </c>
      <c r="BU71" s="36"/>
      <c r="BV71" s="36"/>
      <c r="BW71" s="154">
        <f t="shared" si="39"/>
        <v>0</v>
      </c>
      <c r="BX71" s="36"/>
      <c r="BY71" s="36"/>
      <c r="BZ71" s="154">
        <f t="shared" si="40"/>
        <v>0</v>
      </c>
      <c r="CA71" s="37">
        <f t="shared" si="41"/>
        <v>0</v>
      </c>
      <c r="CB71" s="36">
        <f t="shared" si="42"/>
        <v>0</v>
      </c>
      <c r="CC71" s="154">
        <f t="shared" si="42"/>
        <v>0</v>
      </c>
      <c r="CD71" s="39"/>
      <c r="CE71" s="36"/>
      <c r="CF71" s="154">
        <f t="shared" si="43"/>
        <v>0</v>
      </c>
      <c r="CG71" s="36"/>
      <c r="CH71" s="36"/>
      <c r="CI71" s="154">
        <f t="shared" si="44"/>
        <v>0</v>
      </c>
      <c r="CJ71" s="36"/>
      <c r="CK71" s="36"/>
      <c r="CL71" s="154">
        <f t="shared" si="45"/>
        <v>0</v>
      </c>
      <c r="CM71" s="36"/>
      <c r="CN71" s="36"/>
      <c r="CO71" s="154">
        <f t="shared" si="46"/>
        <v>0</v>
      </c>
      <c r="CP71" s="37">
        <f t="shared" si="47"/>
        <v>0</v>
      </c>
      <c r="CQ71" s="36">
        <f t="shared" si="151"/>
        <v>0</v>
      </c>
      <c r="CR71" s="154">
        <f t="shared" si="48"/>
        <v>0</v>
      </c>
      <c r="CS71" s="39"/>
      <c r="CT71" s="36"/>
      <c r="CU71" s="154">
        <f t="shared" si="49"/>
        <v>0</v>
      </c>
      <c r="CV71" s="36"/>
      <c r="CW71" s="36"/>
      <c r="CX71" s="154">
        <f t="shared" si="50"/>
        <v>0</v>
      </c>
      <c r="CY71" s="36"/>
      <c r="CZ71" s="36"/>
      <c r="DA71" s="154">
        <f t="shared" si="51"/>
        <v>0</v>
      </c>
      <c r="DB71" s="36"/>
      <c r="DC71" s="36"/>
      <c r="DD71" s="154">
        <f t="shared" si="52"/>
        <v>0</v>
      </c>
      <c r="DE71" s="36"/>
      <c r="DF71" s="36"/>
      <c r="DG71" s="154">
        <f t="shared" si="53"/>
        <v>0</v>
      </c>
      <c r="DH71" s="37">
        <f t="shared" si="54"/>
        <v>0</v>
      </c>
      <c r="DI71" s="36">
        <f t="shared" si="55"/>
        <v>0</v>
      </c>
      <c r="DJ71" s="154">
        <f t="shared" si="55"/>
        <v>0</v>
      </c>
      <c r="DK71" s="39"/>
      <c r="DL71" s="36"/>
      <c r="DM71" s="154">
        <f t="shared" si="56"/>
        <v>0</v>
      </c>
      <c r="DN71" s="36"/>
      <c r="DO71" s="36"/>
      <c r="DP71" s="154">
        <f t="shared" si="57"/>
        <v>0</v>
      </c>
      <c r="DQ71" s="36"/>
      <c r="DR71" s="36"/>
      <c r="DS71" s="154">
        <f t="shared" si="58"/>
        <v>0</v>
      </c>
      <c r="DT71" s="81">
        <f t="shared" si="716"/>
        <v>0</v>
      </c>
      <c r="DU71" s="81">
        <f t="shared" si="717"/>
        <v>0</v>
      </c>
      <c r="DV71" s="159">
        <f t="shared" si="718"/>
        <v>0</v>
      </c>
      <c r="DW71" s="39"/>
      <c r="DX71" s="36"/>
      <c r="DY71" s="154">
        <f t="shared" si="60"/>
        <v>0</v>
      </c>
      <c r="DZ71" s="36"/>
      <c r="EA71" s="36"/>
      <c r="EB71" s="154">
        <f t="shared" si="61"/>
        <v>0</v>
      </c>
      <c r="EC71" s="36"/>
      <c r="ED71" s="36"/>
      <c r="EE71" s="154">
        <f t="shared" si="62"/>
        <v>0</v>
      </c>
      <c r="EF71" s="36"/>
      <c r="EG71" s="36"/>
      <c r="EH71" s="154">
        <f t="shared" si="63"/>
        <v>0</v>
      </c>
      <c r="EI71" s="36"/>
      <c r="EJ71" s="36"/>
      <c r="EK71" s="154">
        <f t="shared" si="64"/>
        <v>0</v>
      </c>
      <c r="EL71" s="37">
        <f t="shared" si="719"/>
        <v>0</v>
      </c>
      <c r="EM71" s="36">
        <f t="shared" si="720"/>
        <v>0</v>
      </c>
      <c r="EN71" s="154">
        <f t="shared" si="67"/>
        <v>0</v>
      </c>
      <c r="EO71" s="39"/>
      <c r="EP71" s="36"/>
      <c r="EQ71" s="154">
        <f t="shared" si="68"/>
        <v>0</v>
      </c>
      <c r="ER71" s="36"/>
      <c r="ES71" s="36"/>
      <c r="ET71" s="154">
        <f t="shared" si="69"/>
        <v>0</v>
      </c>
      <c r="EU71" s="36"/>
      <c r="EV71" s="36"/>
      <c r="EW71" s="154">
        <f t="shared" si="70"/>
        <v>0</v>
      </c>
      <c r="EX71" s="36"/>
      <c r="EY71" s="36"/>
      <c r="EZ71" s="154">
        <f t="shared" si="71"/>
        <v>0</v>
      </c>
      <c r="FA71" s="37">
        <f t="shared" si="721"/>
        <v>0</v>
      </c>
      <c r="FB71" s="36">
        <f t="shared" si="722"/>
        <v>0</v>
      </c>
      <c r="FC71" s="154">
        <f t="shared" si="74"/>
        <v>0</v>
      </c>
      <c r="FD71" s="39"/>
      <c r="FE71" s="36"/>
      <c r="FF71" s="154">
        <f t="shared" si="75"/>
        <v>0</v>
      </c>
      <c r="FG71" s="37">
        <f t="shared" si="723"/>
        <v>0</v>
      </c>
      <c r="FH71" s="36">
        <f t="shared" si="76"/>
        <v>0</v>
      </c>
      <c r="FI71" s="154">
        <f t="shared" si="77"/>
        <v>0</v>
      </c>
      <c r="FJ71" s="39"/>
      <c r="FK71" s="36"/>
      <c r="FL71" s="154">
        <f t="shared" si="78"/>
        <v>0</v>
      </c>
      <c r="FM71" s="37">
        <f t="shared" si="724"/>
        <v>0</v>
      </c>
      <c r="FN71" s="36">
        <f t="shared" si="725"/>
        <v>0</v>
      </c>
      <c r="FO71" s="36">
        <f t="shared" si="81"/>
        <v>0</v>
      </c>
      <c r="FP71" s="37">
        <f t="shared" si="903"/>
        <v>0</v>
      </c>
      <c r="FQ71" s="36">
        <f t="shared" si="903"/>
        <v>0</v>
      </c>
      <c r="FR71" s="154">
        <f t="shared" si="903"/>
        <v>0</v>
      </c>
      <c r="FS71" s="39"/>
      <c r="FT71" s="36"/>
      <c r="FU71" s="154">
        <f t="shared" si="82"/>
        <v>0</v>
      </c>
      <c r="FV71" s="36"/>
      <c r="FW71" s="36"/>
      <c r="FX71" s="154">
        <f t="shared" si="83"/>
        <v>0</v>
      </c>
      <c r="FY71" s="36"/>
      <c r="FZ71" s="36"/>
      <c r="GA71" s="154">
        <f t="shared" si="84"/>
        <v>0</v>
      </c>
      <c r="GB71" s="36"/>
      <c r="GC71" s="36"/>
      <c r="GD71" s="154">
        <f t="shared" si="85"/>
        <v>0</v>
      </c>
      <c r="GE71" s="36"/>
      <c r="GF71" s="36"/>
      <c r="GG71" s="154">
        <f t="shared" si="86"/>
        <v>0</v>
      </c>
      <c r="GH71" s="36">
        <f t="shared" si="87"/>
        <v>0</v>
      </c>
      <c r="GI71" s="36">
        <f t="shared" si="88"/>
        <v>0</v>
      </c>
      <c r="GJ71" s="154">
        <f t="shared" si="89"/>
        <v>0</v>
      </c>
      <c r="GK71" s="39"/>
      <c r="GL71" s="36"/>
      <c r="GM71" s="154">
        <f t="shared" si="90"/>
        <v>0</v>
      </c>
      <c r="GN71" s="37">
        <f t="shared" si="91"/>
        <v>0</v>
      </c>
      <c r="GO71" s="36">
        <f t="shared" si="92"/>
        <v>0</v>
      </c>
      <c r="GP71" s="154">
        <f t="shared" si="93"/>
        <v>0</v>
      </c>
      <c r="GQ71" s="39"/>
      <c r="GR71" s="36"/>
      <c r="GS71" s="154">
        <f t="shared" si="94"/>
        <v>0</v>
      </c>
      <c r="GT71" s="36"/>
      <c r="GU71" s="36"/>
      <c r="GV71" s="154">
        <f t="shared" si="95"/>
        <v>0</v>
      </c>
      <c r="GW71" s="37">
        <f t="shared" si="96"/>
        <v>0</v>
      </c>
      <c r="GX71" s="36">
        <f t="shared" si="97"/>
        <v>0</v>
      </c>
      <c r="GY71" s="154">
        <f t="shared" si="98"/>
        <v>0</v>
      </c>
      <c r="HA71" s="36"/>
      <c r="HB71" s="154">
        <f t="shared" si="99"/>
        <v>0</v>
      </c>
      <c r="HC71" s="36"/>
      <c r="HD71" s="36"/>
      <c r="HE71" s="154">
        <f t="shared" si="100"/>
        <v>0</v>
      </c>
      <c r="HF71" s="37">
        <f t="shared" si="101"/>
        <v>0</v>
      </c>
      <c r="HG71" s="36">
        <f t="shared" si="102"/>
        <v>0</v>
      </c>
      <c r="HH71" s="154">
        <f t="shared" si="103"/>
        <v>0</v>
      </c>
      <c r="HI71" s="39"/>
      <c r="HJ71" s="36"/>
      <c r="HK71" s="154">
        <f t="shared" si="104"/>
        <v>0</v>
      </c>
      <c r="HL71" s="36"/>
      <c r="HM71" s="36"/>
      <c r="HN71" s="154">
        <f t="shared" si="105"/>
        <v>0</v>
      </c>
      <c r="HO71" s="37">
        <f t="shared" si="106"/>
        <v>0</v>
      </c>
      <c r="HP71" s="36">
        <f t="shared" si="107"/>
        <v>0</v>
      </c>
      <c r="HQ71" s="154">
        <f t="shared" si="108"/>
        <v>0</v>
      </c>
      <c r="HR71" s="39"/>
      <c r="HS71" s="36"/>
      <c r="HT71" s="154">
        <f t="shared" si="109"/>
        <v>0</v>
      </c>
      <c r="HU71" s="37">
        <f t="shared" si="728"/>
        <v>0</v>
      </c>
      <c r="HV71" s="36">
        <f t="shared" si="729"/>
        <v>0</v>
      </c>
      <c r="HW71" s="36">
        <f t="shared" si="112"/>
        <v>0</v>
      </c>
      <c r="HX71" s="37">
        <f t="shared" si="730"/>
        <v>0</v>
      </c>
      <c r="HY71" s="36">
        <f t="shared" si="731"/>
        <v>0</v>
      </c>
      <c r="HZ71" s="154">
        <f t="shared" si="732"/>
        <v>0</v>
      </c>
      <c r="IB71" s="36"/>
      <c r="IC71" s="154">
        <f t="shared" si="114"/>
        <v>0</v>
      </c>
      <c r="ID71" s="36"/>
      <c r="IE71" s="36"/>
      <c r="IF71" s="154">
        <f t="shared" si="115"/>
        <v>0</v>
      </c>
      <c r="IG71" s="37"/>
      <c r="IH71" s="36"/>
      <c r="II71" s="154">
        <f t="shared" si="116"/>
        <v>0</v>
      </c>
      <c r="IJ71" s="37">
        <f t="shared" si="117"/>
        <v>0</v>
      </c>
      <c r="IK71" s="36">
        <f t="shared" si="118"/>
        <v>0</v>
      </c>
      <c r="IL71" s="154">
        <f t="shared" si="119"/>
        <v>0</v>
      </c>
      <c r="IN71" s="36"/>
      <c r="IO71" s="154">
        <f t="shared" si="120"/>
        <v>0</v>
      </c>
      <c r="IP71" s="37"/>
      <c r="IQ71" s="36"/>
      <c r="IR71" s="154">
        <f t="shared" si="121"/>
        <v>0</v>
      </c>
      <c r="IS71" s="37"/>
      <c r="IT71" s="36"/>
      <c r="IU71" s="154">
        <f t="shared" si="122"/>
        <v>0</v>
      </c>
      <c r="IV71" s="37"/>
      <c r="IW71" s="36"/>
      <c r="IX71" s="154">
        <f t="shared" si="123"/>
        <v>0</v>
      </c>
      <c r="IY71" s="36">
        <f t="shared" ref="IY71:IY74" si="904">SUM(IM71,IP71,IS71,IV71)</f>
        <v>0</v>
      </c>
      <c r="IZ71" s="36">
        <f t="shared" ref="IZ71:IZ74" si="905">SUM(IN71,IQ71,IT71,IW71)</f>
        <v>0</v>
      </c>
      <c r="JA71" s="36">
        <f t="shared" si="125"/>
        <v>0</v>
      </c>
      <c r="JB71" s="37">
        <f t="shared" si="126"/>
        <v>0</v>
      </c>
      <c r="JC71" s="36">
        <f t="shared" si="127"/>
        <v>0</v>
      </c>
      <c r="JD71" s="154">
        <f t="shared" si="128"/>
        <v>0</v>
      </c>
      <c r="JE71" s="39"/>
      <c r="JF71" s="36"/>
      <c r="JG71" s="154">
        <f t="shared" si="129"/>
        <v>0</v>
      </c>
      <c r="JH71" s="36"/>
      <c r="JI71" s="36"/>
      <c r="JJ71" s="154">
        <f t="shared" si="130"/>
        <v>0</v>
      </c>
      <c r="JK71" s="36"/>
      <c r="JL71" s="36"/>
      <c r="JM71" s="154">
        <f t="shared" si="131"/>
        <v>0</v>
      </c>
      <c r="JN71" s="36"/>
      <c r="JO71" s="36"/>
      <c r="JP71" s="154">
        <f t="shared" si="132"/>
        <v>0</v>
      </c>
      <c r="JQ71" s="36"/>
      <c r="JR71" s="36"/>
      <c r="JS71" s="154">
        <f t="shared" si="133"/>
        <v>0</v>
      </c>
      <c r="JT71" s="37">
        <f t="shared" si="134"/>
        <v>0</v>
      </c>
      <c r="JU71" s="36">
        <f t="shared" si="135"/>
        <v>0</v>
      </c>
      <c r="JV71" s="154">
        <f t="shared" si="136"/>
        <v>0</v>
      </c>
      <c r="JW71" s="39"/>
      <c r="JX71" s="36"/>
      <c r="JY71" s="154">
        <f t="shared" si="137"/>
        <v>0</v>
      </c>
      <c r="JZ71" s="36"/>
      <c r="KA71" s="36"/>
      <c r="KB71" s="154">
        <f t="shared" si="138"/>
        <v>0</v>
      </c>
      <c r="KC71" s="37">
        <f t="shared" si="733"/>
        <v>0</v>
      </c>
      <c r="KD71" s="36">
        <f t="shared" si="734"/>
        <v>0</v>
      </c>
      <c r="KE71" s="36">
        <f t="shared" si="735"/>
        <v>0</v>
      </c>
      <c r="KF71" s="37">
        <f t="shared" si="902"/>
        <v>0</v>
      </c>
      <c r="KG71" s="36">
        <f t="shared" si="902"/>
        <v>0</v>
      </c>
      <c r="KH71" s="154">
        <f t="shared" si="902"/>
        <v>0</v>
      </c>
      <c r="KI71" s="39"/>
      <c r="KJ71" s="36"/>
      <c r="KK71" s="154">
        <f t="shared" si="140"/>
        <v>0</v>
      </c>
      <c r="KL71" s="113"/>
      <c r="KM71" s="36"/>
      <c r="KN71" s="154">
        <f t="shared" si="141"/>
        <v>0</v>
      </c>
      <c r="KO71" s="113"/>
      <c r="KP71" s="36"/>
      <c r="KQ71" s="154">
        <f t="shared" si="142"/>
        <v>0</v>
      </c>
      <c r="KR71" s="113">
        <f t="shared" si="143"/>
        <v>0</v>
      </c>
      <c r="KS71" s="36">
        <f t="shared" si="144"/>
        <v>0</v>
      </c>
      <c r="KT71" s="36">
        <f t="shared" si="145"/>
        <v>0</v>
      </c>
      <c r="KU71" s="113"/>
      <c r="KV71" s="36"/>
      <c r="KW71" s="154">
        <f t="shared" si="146"/>
        <v>0</v>
      </c>
      <c r="KX71" s="113"/>
      <c r="KY71" s="36"/>
      <c r="KZ71" s="154">
        <f t="shared" si="147"/>
        <v>0</v>
      </c>
      <c r="LA71" s="113">
        <f t="shared" si="148"/>
        <v>0</v>
      </c>
      <c r="LB71" s="36">
        <f t="shared" si="149"/>
        <v>0</v>
      </c>
      <c r="LC71" s="154">
        <f t="shared" si="150"/>
        <v>0</v>
      </c>
      <c r="LD71" s="113">
        <f t="shared" si="738"/>
        <v>0</v>
      </c>
      <c r="LE71" s="36">
        <f t="shared" si="739"/>
        <v>0</v>
      </c>
      <c r="LF71" s="36">
        <f t="shared" si="740"/>
        <v>0</v>
      </c>
      <c r="LG71" s="37">
        <f t="shared" si="741"/>
        <v>0</v>
      </c>
      <c r="LH71" s="36">
        <f t="shared" si="742"/>
        <v>0</v>
      </c>
      <c r="LI71" s="36">
        <f t="shared" si="743"/>
        <v>0</v>
      </c>
      <c r="LJ71" s="37">
        <f t="shared" si="744"/>
        <v>0</v>
      </c>
      <c r="LK71" s="36">
        <f t="shared" si="745"/>
        <v>0</v>
      </c>
      <c r="LL71" s="154">
        <f t="shared" si="746"/>
        <v>0</v>
      </c>
    </row>
    <row r="72" spans="1:324" s="40" customFormat="1" x14ac:dyDescent="0.25">
      <c r="A72" s="33">
        <v>62</v>
      </c>
      <c r="B72" s="34" t="s">
        <v>224</v>
      </c>
      <c r="C72" s="72" t="s">
        <v>180</v>
      </c>
      <c r="D72" s="36">
        <v>3792884</v>
      </c>
      <c r="E72" s="36"/>
      <c r="F72" s="154">
        <f t="shared" si="14"/>
        <v>3792884</v>
      </c>
      <c r="G72" s="39">
        <v>402393</v>
      </c>
      <c r="H72" s="36"/>
      <c r="I72" s="154">
        <f t="shared" si="15"/>
        <v>402393</v>
      </c>
      <c r="J72" s="36">
        <v>367317</v>
      </c>
      <c r="K72" s="36"/>
      <c r="L72" s="154">
        <f t="shared" si="16"/>
        <v>367317</v>
      </c>
      <c r="M72" s="36">
        <v>222584</v>
      </c>
      <c r="N72" s="36"/>
      <c r="O72" s="154">
        <f t="shared" si="17"/>
        <v>222584</v>
      </c>
      <c r="P72" s="36">
        <v>283553</v>
      </c>
      <c r="Q72" s="36"/>
      <c r="R72" s="154">
        <f t="shared" si="18"/>
        <v>283553</v>
      </c>
      <c r="S72" s="36">
        <v>395140</v>
      </c>
      <c r="T72" s="36"/>
      <c r="U72" s="154">
        <f t="shared" si="19"/>
        <v>395140</v>
      </c>
      <c r="V72" s="36">
        <v>285109</v>
      </c>
      <c r="W72" s="36"/>
      <c r="X72" s="154">
        <f t="shared" si="20"/>
        <v>285109</v>
      </c>
      <c r="Y72" s="36">
        <v>410145</v>
      </c>
      <c r="Z72" s="36">
        <f>7469+1064</f>
        <v>8533</v>
      </c>
      <c r="AA72" s="154">
        <f t="shared" si="21"/>
        <v>418678</v>
      </c>
      <c r="AB72" s="36">
        <f t="shared" si="893"/>
        <v>2366241</v>
      </c>
      <c r="AC72" s="36">
        <f t="shared" si="893"/>
        <v>8533</v>
      </c>
      <c r="AD72" s="154">
        <f t="shared" si="578"/>
        <v>2374774</v>
      </c>
      <c r="AE72" s="39">
        <v>857957</v>
      </c>
      <c r="AF72" s="36"/>
      <c r="AG72" s="154">
        <f t="shared" si="22"/>
        <v>857957</v>
      </c>
      <c r="AH72" s="36">
        <f t="shared" si="23"/>
        <v>7017082</v>
      </c>
      <c r="AI72" s="36">
        <f t="shared" si="23"/>
        <v>8533</v>
      </c>
      <c r="AJ72" s="154">
        <f t="shared" si="24"/>
        <v>7025615</v>
      </c>
      <c r="AK72" s="39">
        <v>3595583</v>
      </c>
      <c r="AL72" s="36"/>
      <c r="AM72" s="154">
        <f t="shared" si="25"/>
        <v>3595583</v>
      </c>
      <c r="AN72" s="36"/>
      <c r="AO72" s="36"/>
      <c r="AP72" s="154">
        <f t="shared" si="26"/>
        <v>0</v>
      </c>
      <c r="AQ72" s="39"/>
      <c r="AR72" s="36"/>
      <c r="AS72" s="154">
        <f t="shared" si="27"/>
        <v>0</v>
      </c>
      <c r="AT72" s="36"/>
      <c r="AU72" s="36"/>
      <c r="AV72" s="154">
        <f t="shared" si="28"/>
        <v>0</v>
      </c>
      <c r="AW72" s="36"/>
      <c r="AX72" s="36"/>
      <c r="AY72" s="154">
        <f t="shared" si="29"/>
        <v>0</v>
      </c>
      <c r="AZ72" s="36">
        <f t="shared" si="30"/>
        <v>3595583</v>
      </c>
      <c r="BA72" s="36">
        <f t="shared" si="31"/>
        <v>0</v>
      </c>
      <c r="BB72" s="154">
        <f t="shared" si="32"/>
        <v>3595583</v>
      </c>
      <c r="BC72" s="39"/>
      <c r="BD72" s="36"/>
      <c r="BE72" s="154">
        <f t="shared" si="33"/>
        <v>0</v>
      </c>
      <c r="BF72" s="36"/>
      <c r="BG72" s="36"/>
      <c r="BH72" s="154">
        <f t="shared" si="34"/>
        <v>0</v>
      </c>
      <c r="BI72" s="36"/>
      <c r="BJ72" s="36"/>
      <c r="BK72" s="154">
        <f t="shared" si="35"/>
        <v>0</v>
      </c>
      <c r="BL72" s="36"/>
      <c r="BM72" s="36"/>
      <c r="BN72" s="154">
        <f t="shared" si="36"/>
        <v>0</v>
      </c>
      <c r="BO72" s="36"/>
      <c r="BP72" s="36"/>
      <c r="BQ72" s="154">
        <f t="shared" si="37"/>
        <v>0</v>
      </c>
      <c r="BR72" s="36"/>
      <c r="BS72" s="36"/>
      <c r="BT72" s="154">
        <f t="shared" si="38"/>
        <v>0</v>
      </c>
      <c r="BU72" s="36"/>
      <c r="BV72" s="36"/>
      <c r="BW72" s="154">
        <f t="shared" si="39"/>
        <v>0</v>
      </c>
      <c r="BX72" s="36"/>
      <c r="BY72" s="36"/>
      <c r="BZ72" s="154">
        <f t="shared" si="40"/>
        <v>0</v>
      </c>
      <c r="CA72" s="37">
        <f t="shared" si="41"/>
        <v>0</v>
      </c>
      <c r="CB72" s="36">
        <f t="shared" si="42"/>
        <v>0</v>
      </c>
      <c r="CC72" s="154">
        <f t="shared" si="42"/>
        <v>0</v>
      </c>
      <c r="CD72" s="39"/>
      <c r="CE72" s="36"/>
      <c r="CF72" s="154">
        <f t="shared" si="43"/>
        <v>0</v>
      </c>
      <c r="CG72" s="36"/>
      <c r="CH72" s="36"/>
      <c r="CI72" s="154">
        <f t="shared" si="44"/>
        <v>0</v>
      </c>
      <c r="CJ72" s="36"/>
      <c r="CK72" s="36"/>
      <c r="CL72" s="154">
        <f t="shared" si="45"/>
        <v>0</v>
      </c>
      <c r="CM72" s="36"/>
      <c r="CN72" s="36"/>
      <c r="CO72" s="154">
        <f t="shared" si="46"/>
        <v>0</v>
      </c>
      <c r="CP72" s="37">
        <f t="shared" si="47"/>
        <v>0</v>
      </c>
      <c r="CQ72" s="36">
        <f t="shared" si="151"/>
        <v>0</v>
      </c>
      <c r="CR72" s="154">
        <f t="shared" si="48"/>
        <v>0</v>
      </c>
      <c r="CS72" s="39"/>
      <c r="CT72" s="36"/>
      <c r="CU72" s="154">
        <f t="shared" si="49"/>
        <v>0</v>
      </c>
      <c r="CV72" s="36"/>
      <c r="CW72" s="36"/>
      <c r="CX72" s="154">
        <f t="shared" si="50"/>
        <v>0</v>
      </c>
      <c r="CY72" s="36"/>
      <c r="CZ72" s="36"/>
      <c r="DA72" s="154">
        <f t="shared" si="51"/>
        <v>0</v>
      </c>
      <c r="DB72" s="36"/>
      <c r="DC72" s="36"/>
      <c r="DD72" s="154">
        <f t="shared" si="52"/>
        <v>0</v>
      </c>
      <c r="DE72" s="36"/>
      <c r="DF72" s="36"/>
      <c r="DG72" s="154">
        <f t="shared" si="53"/>
        <v>0</v>
      </c>
      <c r="DH72" s="37">
        <f t="shared" si="54"/>
        <v>0</v>
      </c>
      <c r="DI72" s="36">
        <f t="shared" si="55"/>
        <v>0</v>
      </c>
      <c r="DJ72" s="154">
        <f t="shared" si="55"/>
        <v>0</v>
      </c>
      <c r="DK72" s="39"/>
      <c r="DL72" s="36"/>
      <c r="DM72" s="154">
        <f t="shared" si="56"/>
        <v>0</v>
      </c>
      <c r="DN72" s="36"/>
      <c r="DO72" s="36"/>
      <c r="DP72" s="154">
        <f t="shared" si="57"/>
        <v>0</v>
      </c>
      <c r="DQ72" s="36"/>
      <c r="DR72" s="36"/>
      <c r="DS72" s="154">
        <f t="shared" si="58"/>
        <v>0</v>
      </c>
      <c r="DT72" s="36">
        <f t="shared" si="716"/>
        <v>0</v>
      </c>
      <c r="DU72" s="36">
        <f t="shared" si="717"/>
        <v>0</v>
      </c>
      <c r="DV72" s="154">
        <f t="shared" si="718"/>
        <v>0</v>
      </c>
      <c r="DW72" s="39"/>
      <c r="DX72" s="36"/>
      <c r="DY72" s="154">
        <f t="shared" si="60"/>
        <v>0</v>
      </c>
      <c r="DZ72" s="36"/>
      <c r="EA72" s="36"/>
      <c r="EB72" s="154">
        <f t="shared" si="61"/>
        <v>0</v>
      </c>
      <c r="EC72" s="36"/>
      <c r="ED72" s="36"/>
      <c r="EE72" s="154">
        <f t="shared" si="62"/>
        <v>0</v>
      </c>
      <c r="EF72" s="36"/>
      <c r="EG72" s="36"/>
      <c r="EH72" s="154">
        <f t="shared" si="63"/>
        <v>0</v>
      </c>
      <c r="EI72" s="36"/>
      <c r="EJ72" s="36"/>
      <c r="EK72" s="154">
        <f t="shared" si="64"/>
        <v>0</v>
      </c>
      <c r="EL72" s="37">
        <f t="shared" si="719"/>
        <v>0</v>
      </c>
      <c r="EM72" s="36">
        <f t="shared" si="720"/>
        <v>0</v>
      </c>
      <c r="EN72" s="154">
        <f t="shared" si="67"/>
        <v>0</v>
      </c>
      <c r="EO72" s="39"/>
      <c r="EP72" s="36"/>
      <c r="EQ72" s="154">
        <f t="shared" si="68"/>
        <v>0</v>
      </c>
      <c r="ER72" s="36"/>
      <c r="ES72" s="36"/>
      <c r="ET72" s="154">
        <f t="shared" si="69"/>
        <v>0</v>
      </c>
      <c r="EU72" s="36"/>
      <c r="EV72" s="36"/>
      <c r="EW72" s="154">
        <f t="shared" si="70"/>
        <v>0</v>
      </c>
      <c r="EX72" s="36"/>
      <c r="EY72" s="36"/>
      <c r="EZ72" s="154">
        <f t="shared" si="71"/>
        <v>0</v>
      </c>
      <c r="FA72" s="37">
        <f t="shared" si="721"/>
        <v>0</v>
      </c>
      <c r="FB72" s="36">
        <f t="shared" si="722"/>
        <v>0</v>
      </c>
      <c r="FC72" s="154">
        <f t="shared" si="74"/>
        <v>0</v>
      </c>
      <c r="FD72" s="39"/>
      <c r="FE72" s="36"/>
      <c r="FF72" s="154">
        <f t="shared" si="75"/>
        <v>0</v>
      </c>
      <c r="FG72" s="37">
        <f t="shared" si="723"/>
        <v>0</v>
      </c>
      <c r="FH72" s="36">
        <f t="shared" si="76"/>
        <v>0</v>
      </c>
      <c r="FI72" s="154">
        <f t="shared" si="77"/>
        <v>0</v>
      </c>
      <c r="FJ72" s="39"/>
      <c r="FK72" s="36"/>
      <c r="FL72" s="154">
        <f t="shared" si="78"/>
        <v>0</v>
      </c>
      <c r="FM72" s="37">
        <f t="shared" si="724"/>
        <v>0</v>
      </c>
      <c r="FN72" s="36">
        <f t="shared" si="725"/>
        <v>0</v>
      </c>
      <c r="FO72" s="36">
        <f t="shared" si="81"/>
        <v>0</v>
      </c>
      <c r="FP72" s="37">
        <f t="shared" si="903"/>
        <v>0</v>
      </c>
      <c r="FQ72" s="36">
        <f t="shared" si="903"/>
        <v>0</v>
      </c>
      <c r="FR72" s="154">
        <f t="shared" si="903"/>
        <v>0</v>
      </c>
      <c r="FS72" s="39"/>
      <c r="FT72" s="36"/>
      <c r="FU72" s="154">
        <f t="shared" si="82"/>
        <v>0</v>
      </c>
      <c r="FV72" s="36"/>
      <c r="FW72" s="36"/>
      <c r="FX72" s="154">
        <f t="shared" si="83"/>
        <v>0</v>
      </c>
      <c r="FY72" s="36"/>
      <c r="FZ72" s="36"/>
      <c r="GA72" s="154">
        <f t="shared" si="84"/>
        <v>0</v>
      </c>
      <c r="GB72" s="36"/>
      <c r="GC72" s="36"/>
      <c r="GD72" s="154">
        <f t="shared" si="85"/>
        <v>0</v>
      </c>
      <c r="GE72" s="36"/>
      <c r="GF72" s="36"/>
      <c r="GG72" s="154">
        <f t="shared" si="86"/>
        <v>0</v>
      </c>
      <c r="GH72" s="36">
        <f t="shared" si="87"/>
        <v>0</v>
      </c>
      <c r="GI72" s="36">
        <f t="shared" si="88"/>
        <v>0</v>
      </c>
      <c r="GJ72" s="154">
        <f t="shared" si="89"/>
        <v>0</v>
      </c>
      <c r="GK72" s="39"/>
      <c r="GL72" s="36"/>
      <c r="GM72" s="154">
        <f t="shared" si="90"/>
        <v>0</v>
      </c>
      <c r="GN72" s="37">
        <f t="shared" si="91"/>
        <v>0</v>
      </c>
      <c r="GO72" s="36">
        <f t="shared" si="92"/>
        <v>0</v>
      </c>
      <c r="GP72" s="154">
        <f t="shared" si="93"/>
        <v>0</v>
      </c>
      <c r="GQ72" s="39"/>
      <c r="GR72" s="36"/>
      <c r="GS72" s="154">
        <f t="shared" si="94"/>
        <v>0</v>
      </c>
      <c r="GT72" s="36"/>
      <c r="GU72" s="36"/>
      <c r="GV72" s="154">
        <f t="shared" si="95"/>
        <v>0</v>
      </c>
      <c r="GW72" s="37">
        <f t="shared" si="96"/>
        <v>0</v>
      </c>
      <c r="GX72" s="36">
        <f t="shared" si="97"/>
        <v>0</v>
      </c>
      <c r="GY72" s="154">
        <f t="shared" si="98"/>
        <v>0</v>
      </c>
      <c r="HA72" s="36"/>
      <c r="HB72" s="154">
        <f t="shared" si="99"/>
        <v>0</v>
      </c>
      <c r="HC72" s="36"/>
      <c r="HD72" s="36"/>
      <c r="HE72" s="154">
        <f t="shared" si="100"/>
        <v>0</v>
      </c>
      <c r="HF72" s="37">
        <f t="shared" si="101"/>
        <v>0</v>
      </c>
      <c r="HG72" s="36">
        <f t="shared" si="102"/>
        <v>0</v>
      </c>
      <c r="HH72" s="154">
        <f t="shared" si="103"/>
        <v>0</v>
      </c>
      <c r="HI72" s="39"/>
      <c r="HJ72" s="36"/>
      <c r="HK72" s="154">
        <f t="shared" si="104"/>
        <v>0</v>
      </c>
      <c r="HL72" s="36"/>
      <c r="HM72" s="36"/>
      <c r="HN72" s="154">
        <f t="shared" si="105"/>
        <v>0</v>
      </c>
      <c r="HO72" s="37">
        <f t="shared" si="106"/>
        <v>0</v>
      </c>
      <c r="HP72" s="36">
        <f t="shared" si="107"/>
        <v>0</v>
      </c>
      <c r="HQ72" s="154">
        <f t="shared" si="108"/>
        <v>0</v>
      </c>
      <c r="HR72" s="39"/>
      <c r="HS72" s="36"/>
      <c r="HT72" s="154">
        <f t="shared" si="109"/>
        <v>0</v>
      </c>
      <c r="HU72" s="37">
        <f t="shared" si="728"/>
        <v>0</v>
      </c>
      <c r="HV72" s="36">
        <f t="shared" si="729"/>
        <v>0</v>
      </c>
      <c r="HW72" s="36">
        <f t="shared" si="112"/>
        <v>0</v>
      </c>
      <c r="HX72" s="37">
        <f t="shared" si="730"/>
        <v>0</v>
      </c>
      <c r="HY72" s="36">
        <f t="shared" si="731"/>
        <v>0</v>
      </c>
      <c r="HZ72" s="154">
        <f t="shared" si="732"/>
        <v>0</v>
      </c>
      <c r="IB72" s="36"/>
      <c r="IC72" s="154">
        <f t="shared" si="114"/>
        <v>0</v>
      </c>
      <c r="ID72" s="36"/>
      <c r="IE72" s="36"/>
      <c r="IF72" s="154">
        <f t="shared" si="115"/>
        <v>0</v>
      </c>
      <c r="IG72" s="37"/>
      <c r="IH72" s="36"/>
      <c r="II72" s="154">
        <f t="shared" si="116"/>
        <v>0</v>
      </c>
      <c r="IJ72" s="37">
        <f t="shared" si="117"/>
        <v>0</v>
      </c>
      <c r="IK72" s="36">
        <f t="shared" si="118"/>
        <v>0</v>
      </c>
      <c r="IL72" s="154">
        <f t="shared" si="119"/>
        <v>0</v>
      </c>
      <c r="IN72" s="36"/>
      <c r="IO72" s="154">
        <f t="shared" si="120"/>
        <v>0</v>
      </c>
      <c r="IP72" s="37"/>
      <c r="IQ72" s="36"/>
      <c r="IR72" s="154">
        <f t="shared" si="121"/>
        <v>0</v>
      </c>
      <c r="IS72" s="37"/>
      <c r="IT72" s="36"/>
      <c r="IU72" s="154">
        <f t="shared" si="122"/>
        <v>0</v>
      </c>
      <c r="IV72" s="37"/>
      <c r="IW72" s="36"/>
      <c r="IX72" s="154">
        <f t="shared" si="123"/>
        <v>0</v>
      </c>
      <c r="IY72" s="36">
        <f t="shared" si="904"/>
        <v>0</v>
      </c>
      <c r="IZ72" s="36">
        <f t="shared" si="905"/>
        <v>0</v>
      </c>
      <c r="JA72" s="36">
        <f t="shared" si="125"/>
        <v>0</v>
      </c>
      <c r="JB72" s="37">
        <f t="shared" si="126"/>
        <v>0</v>
      </c>
      <c r="JC72" s="36">
        <f t="shared" si="127"/>
        <v>0</v>
      </c>
      <c r="JD72" s="154">
        <f t="shared" si="128"/>
        <v>0</v>
      </c>
      <c r="JE72" s="39"/>
      <c r="JF72" s="36"/>
      <c r="JG72" s="154">
        <f t="shared" si="129"/>
        <v>0</v>
      </c>
      <c r="JH72" s="36"/>
      <c r="JI72" s="36"/>
      <c r="JJ72" s="154">
        <f t="shared" si="130"/>
        <v>0</v>
      </c>
      <c r="JK72" s="36"/>
      <c r="JL72" s="36"/>
      <c r="JM72" s="154">
        <f t="shared" si="131"/>
        <v>0</v>
      </c>
      <c r="JN72" s="36"/>
      <c r="JO72" s="36"/>
      <c r="JP72" s="154">
        <f t="shared" si="132"/>
        <v>0</v>
      </c>
      <c r="JQ72" s="36"/>
      <c r="JR72" s="36"/>
      <c r="JS72" s="154">
        <f t="shared" si="133"/>
        <v>0</v>
      </c>
      <c r="JT72" s="37">
        <f t="shared" si="134"/>
        <v>0</v>
      </c>
      <c r="JU72" s="36">
        <f t="shared" si="135"/>
        <v>0</v>
      </c>
      <c r="JV72" s="154">
        <f t="shared" si="136"/>
        <v>0</v>
      </c>
      <c r="JW72" s="39"/>
      <c r="JX72" s="36"/>
      <c r="JY72" s="154">
        <f t="shared" si="137"/>
        <v>0</v>
      </c>
      <c r="JZ72" s="36"/>
      <c r="KA72" s="36"/>
      <c r="KB72" s="154">
        <f t="shared" si="138"/>
        <v>0</v>
      </c>
      <c r="KC72" s="37">
        <f t="shared" si="733"/>
        <v>0</v>
      </c>
      <c r="KD72" s="36">
        <f t="shared" si="734"/>
        <v>0</v>
      </c>
      <c r="KE72" s="36">
        <f t="shared" si="735"/>
        <v>0</v>
      </c>
      <c r="KF72" s="37">
        <f t="shared" si="902"/>
        <v>0</v>
      </c>
      <c r="KG72" s="36">
        <f t="shared" si="902"/>
        <v>0</v>
      </c>
      <c r="KH72" s="154">
        <f t="shared" si="902"/>
        <v>0</v>
      </c>
      <c r="KI72" s="39"/>
      <c r="KJ72" s="36"/>
      <c r="KK72" s="154">
        <f t="shared" si="140"/>
        <v>0</v>
      </c>
      <c r="KL72" s="113"/>
      <c r="KM72" s="36"/>
      <c r="KN72" s="154">
        <f t="shared" si="141"/>
        <v>0</v>
      </c>
      <c r="KO72" s="113"/>
      <c r="KP72" s="36"/>
      <c r="KQ72" s="154">
        <f t="shared" si="142"/>
        <v>0</v>
      </c>
      <c r="KR72" s="113">
        <f t="shared" si="143"/>
        <v>0</v>
      </c>
      <c r="KS72" s="36">
        <f t="shared" si="144"/>
        <v>0</v>
      </c>
      <c r="KT72" s="36">
        <f t="shared" si="145"/>
        <v>0</v>
      </c>
      <c r="KU72" s="113"/>
      <c r="KV72" s="36"/>
      <c r="KW72" s="154">
        <f t="shared" si="146"/>
        <v>0</v>
      </c>
      <c r="KX72" s="113"/>
      <c r="KY72" s="36"/>
      <c r="KZ72" s="154">
        <f t="shared" si="147"/>
        <v>0</v>
      </c>
      <c r="LA72" s="113">
        <f t="shared" si="148"/>
        <v>0</v>
      </c>
      <c r="LB72" s="36">
        <f t="shared" si="149"/>
        <v>0</v>
      </c>
      <c r="LC72" s="154">
        <f t="shared" si="150"/>
        <v>0</v>
      </c>
      <c r="LD72" s="113">
        <f t="shared" si="738"/>
        <v>0</v>
      </c>
      <c r="LE72" s="36">
        <f t="shared" si="739"/>
        <v>0</v>
      </c>
      <c r="LF72" s="36">
        <f t="shared" si="740"/>
        <v>0</v>
      </c>
      <c r="LG72" s="37">
        <f t="shared" si="741"/>
        <v>0</v>
      </c>
      <c r="LH72" s="36">
        <f t="shared" si="742"/>
        <v>0</v>
      </c>
      <c r="LI72" s="36">
        <f t="shared" si="743"/>
        <v>0</v>
      </c>
      <c r="LJ72" s="37">
        <f t="shared" si="744"/>
        <v>10612665</v>
      </c>
      <c r="LK72" s="36">
        <f t="shared" si="745"/>
        <v>8533</v>
      </c>
      <c r="LL72" s="154">
        <f t="shared" si="746"/>
        <v>10621198</v>
      </c>
    </row>
    <row r="73" spans="1:324" s="40" customFormat="1" x14ac:dyDescent="0.25">
      <c r="A73" s="33">
        <v>63</v>
      </c>
      <c r="B73" s="34" t="s">
        <v>225</v>
      </c>
      <c r="C73" s="72" t="s">
        <v>257</v>
      </c>
      <c r="D73" s="36"/>
      <c r="E73" s="36"/>
      <c r="F73" s="154">
        <f t="shared" si="14"/>
        <v>0</v>
      </c>
      <c r="G73" s="39"/>
      <c r="H73" s="36"/>
      <c r="I73" s="154">
        <f t="shared" si="15"/>
        <v>0</v>
      </c>
      <c r="J73" s="36"/>
      <c r="K73" s="36"/>
      <c r="L73" s="154">
        <f t="shared" si="16"/>
        <v>0</v>
      </c>
      <c r="M73" s="36"/>
      <c r="N73" s="36"/>
      <c r="O73" s="154">
        <f t="shared" si="17"/>
        <v>0</v>
      </c>
      <c r="P73" s="36"/>
      <c r="Q73" s="36"/>
      <c r="R73" s="154">
        <f t="shared" si="18"/>
        <v>0</v>
      </c>
      <c r="S73" s="36"/>
      <c r="T73" s="36"/>
      <c r="U73" s="154">
        <f t="shared" si="19"/>
        <v>0</v>
      </c>
      <c r="V73" s="36"/>
      <c r="W73" s="36"/>
      <c r="X73" s="154">
        <f t="shared" si="20"/>
        <v>0</v>
      </c>
      <c r="Y73" s="36"/>
      <c r="Z73" s="36"/>
      <c r="AA73" s="154">
        <f t="shared" si="21"/>
        <v>0</v>
      </c>
      <c r="AB73" s="36">
        <f t="shared" si="893"/>
        <v>0</v>
      </c>
      <c r="AC73" s="36">
        <f t="shared" si="893"/>
        <v>0</v>
      </c>
      <c r="AD73" s="154">
        <f t="shared" si="578"/>
        <v>0</v>
      </c>
      <c r="AE73" s="39"/>
      <c r="AF73" s="36"/>
      <c r="AG73" s="154">
        <f t="shared" si="22"/>
        <v>0</v>
      </c>
      <c r="AH73" s="36">
        <f t="shared" si="23"/>
        <v>0</v>
      </c>
      <c r="AI73" s="36">
        <f t="shared" si="23"/>
        <v>0</v>
      </c>
      <c r="AJ73" s="154">
        <f t="shared" si="24"/>
        <v>0</v>
      </c>
      <c r="AK73" s="39"/>
      <c r="AL73" s="36"/>
      <c r="AM73" s="154">
        <f t="shared" si="25"/>
        <v>0</v>
      </c>
      <c r="AN73" s="36"/>
      <c r="AO73" s="36"/>
      <c r="AP73" s="154">
        <f t="shared" si="26"/>
        <v>0</v>
      </c>
      <c r="AQ73" s="39"/>
      <c r="AR73" s="36"/>
      <c r="AS73" s="154">
        <f t="shared" si="27"/>
        <v>0</v>
      </c>
      <c r="AT73" s="36"/>
      <c r="AU73" s="36"/>
      <c r="AV73" s="154">
        <f t="shared" si="28"/>
        <v>0</v>
      </c>
      <c r="AW73" s="36"/>
      <c r="AX73" s="36"/>
      <c r="AY73" s="154">
        <f t="shared" si="29"/>
        <v>0</v>
      </c>
      <c r="AZ73" s="36">
        <f t="shared" si="30"/>
        <v>0</v>
      </c>
      <c r="BA73" s="36">
        <f t="shared" si="31"/>
        <v>0</v>
      </c>
      <c r="BB73" s="154">
        <f t="shared" si="32"/>
        <v>0</v>
      </c>
      <c r="BC73" s="39"/>
      <c r="BD73" s="36"/>
      <c r="BE73" s="154">
        <f t="shared" si="33"/>
        <v>0</v>
      </c>
      <c r="BF73" s="36"/>
      <c r="BG73" s="36"/>
      <c r="BH73" s="154">
        <f t="shared" si="34"/>
        <v>0</v>
      </c>
      <c r="BI73" s="36"/>
      <c r="BJ73" s="36"/>
      <c r="BK73" s="154">
        <f t="shared" si="35"/>
        <v>0</v>
      </c>
      <c r="BL73" s="36"/>
      <c r="BM73" s="36"/>
      <c r="BN73" s="154">
        <f t="shared" si="36"/>
        <v>0</v>
      </c>
      <c r="BO73" s="36"/>
      <c r="BP73" s="36"/>
      <c r="BQ73" s="154">
        <f t="shared" si="37"/>
        <v>0</v>
      </c>
      <c r="BR73" s="36"/>
      <c r="BS73" s="36"/>
      <c r="BT73" s="154">
        <f t="shared" si="38"/>
        <v>0</v>
      </c>
      <c r="BU73" s="36"/>
      <c r="BV73" s="36"/>
      <c r="BW73" s="154">
        <f t="shared" si="39"/>
        <v>0</v>
      </c>
      <c r="BX73" s="36"/>
      <c r="BY73" s="36"/>
      <c r="BZ73" s="154">
        <f t="shared" si="40"/>
        <v>0</v>
      </c>
      <c r="CA73" s="37">
        <f t="shared" si="41"/>
        <v>0</v>
      </c>
      <c r="CB73" s="36">
        <f t="shared" si="42"/>
        <v>0</v>
      </c>
      <c r="CC73" s="154">
        <f t="shared" si="42"/>
        <v>0</v>
      </c>
      <c r="CD73" s="39"/>
      <c r="CE73" s="36"/>
      <c r="CF73" s="154">
        <f t="shared" si="43"/>
        <v>0</v>
      </c>
      <c r="CG73" s="36"/>
      <c r="CH73" s="36"/>
      <c r="CI73" s="154">
        <f t="shared" si="44"/>
        <v>0</v>
      </c>
      <c r="CJ73" s="36"/>
      <c r="CK73" s="36"/>
      <c r="CL73" s="154">
        <f t="shared" si="45"/>
        <v>0</v>
      </c>
      <c r="CM73" s="36"/>
      <c r="CN73" s="36"/>
      <c r="CO73" s="154">
        <f t="shared" si="46"/>
        <v>0</v>
      </c>
      <c r="CP73" s="37">
        <f t="shared" si="47"/>
        <v>0</v>
      </c>
      <c r="CQ73" s="36">
        <f t="shared" si="151"/>
        <v>0</v>
      </c>
      <c r="CR73" s="154">
        <f t="shared" si="48"/>
        <v>0</v>
      </c>
      <c r="CS73" s="39"/>
      <c r="CT73" s="36"/>
      <c r="CU73" s="154">
        <f t="shared" si="49"/>
        <v>0</v>
      </c>
      <c r="CV73" s="36"/>
      <c r="CW73" s="36"/>
      <c r="CX73" s="154">
        <f t="shared" si="50"/>
        <v>0</v>
      </c>
      <c r="CY73" s="36"/>
      <c r="CZ73" s="36"/>
      <c r="DA73" s="154">
        <f t="shared" si="51"/>
        <v>0</v>
      </c>
      <c r="DB73" s="36"/>
      <c r="DC73" s="36"/>
      <c r="DD73" s="154">
        <f t="shared" si="52"/>
        <v>0</v>
      </c>
      <c r="DE73" s="36"/>
      <c r="DF73" s="36"/>
      <c r="DG73" s="154">
        <f t="shared" si="53"/>
        <v>0</v>
      </c>
      <c r="DH73" s="37">
        <f t="shared" si="54"/>
        <v>0</v>
      </c>
      <c r="DI73" s="36">
        <f t="shared" si="55"/>
        <v>0</v>
      </c>
      <c r="DJ73" s="154">
        <f t="shared" si="55"/>
        <v>0</v>
      </c>
      <c r="DK73" s="39"/>
      <c r="DL73" s="36"/>
      <c r="DM73" s="154">
        <f t="shared" si="56"/>
        <v>0</v>
      </c>
      <c r="DN73" s="36"/>
      <c r="DO73" s="36"/>
      <c r="DP73" s="154">
        <f t="shared" si="57"/>
        <v>0</v>
      </c>
      <c r="DQ73" s="36"/>
      <c r="DR73" s="36"/>
      <c r="DS73" s="154">
        <f t="shared" si="58"/>
        <v>0</v>
      </c>
      <c r="DT73" s="36">
        <f t="shared" si="716"/>
        <v>0</v>
      </c>
      <c r="DU73" s="36">
        <f t="shared" si="717"/>
        <v>0</v>
      </c>
      <c r="DV73" s="154">
        <f t="shared" si="718"/>
        <v>0</v>
      </c>
      <c r="DW73" s="39"/>
      <c r="DX73" s="36"/>
      <c r="DY73" s="154">
        <f t="shared" si="60"/>
        <v>0</v>
      </c>
      <c r="DZ73" s="36"/>
      <c r="EA73" s="36"/>
      <c r="EB73" s="154">
        <f t="shared" si="61"/>
        <v>0</v>
      </c>
      <c r="EC73" s="36"/>
      <c r="ED73" s="36"/>
      <c r="EE73" s="154">
        <f t="shared" si="62"/>
        <v>0</v>
      </c>
      <c r="EF73" s="36"/>
      <c r="EG73" s="36"/>
      <c r="EH73" s="154">
        <f t="shared" si="63"/>
        <v>0</v>
      </c>
      <c r="EI73" s="36"/>
      <c r="EJ73" s="36"/>
      <c r="EK73" s="154">
        <f t="shared" si="64"/>
        <v>0</v>
      </c>
      <c r="EL73" s="37">
        <f t="shared" si="719"/>
        <v>0</v>
      </c>
      <c r="EM73" s="36">
        <f t="shared" si="720"/>
        <v>0</v>
      </c>
      <c r="EN73" s="154">
        <f t="shared" si="67"/>
        <v>0</v>
      </c>
      <c r="EO73" s="39"/>
      <c r="EP73" s="36"/>
      <c r="EQ73" s="154">
        <f t="shared" si="68"/>
        <v>0</v>
      </c>
      <c r="ER73" s="36"/>
      <c r="ES73" s="36"/>
      <c r="ET73" s="154">
        <f t="shared" si="69"/>
        <v>0</v>
      </c>
      <c r="EU73" s="36"/>
      <c r="EV73" s="36"/>
      <c r="EW73" s="154">
        <f t="shared" si="70"/>
        <v>0</v>
      </c>
      <c r="EX73" s="36"/>
      <c r="EY73" s="36"/>
      <c r="EZ73" s="154">
        <f t="shared" si="71"/>
        <v>0</v>
      </c>
      <c r="FA73" s="37">
        <f t="shared" si="721"/>
        <v>0</v>
      </c>
      <c r="FB73" s="36">
        <f t="shared" si="722"/>
        <v>0</v>
      </c>
      <c r="FC73" s="154">
        <f t="shared" si="74"/>
        <v>0</v>
      </c>
      <c r="FD73" s="39"/>
      <c r="FE73" s="36"/>
      <c r="FF73" s="154">
        <f t="shared" si="75"/>
        <v>0</v>
      </c>
      <c r="FG73" s="37">
        <f t="shared" si="723"/>
        <v>0</v>
      </c>
      <c r="FH73" s="36">
        <f t="shared" si="76"/>
        <v>0</v>
      </c>
      <c r="FI73" s="154">
        <f t="shared" si="77"/>
        <v>0</v>
      </c>
      <c r="FJ73" s="39"/>
      <c r="FK73" s="36"/>
      <c r="FL73" s="154">
        <f t="shared" si="78"/>
        <v>0</v>
      </c>
      <c r="FM73" s="37">
        <f t="shared" si="724"/>
        <v>0</v>
      </c>
      <c r="FN73" s="36">
        <f t="shared" si="725"/>
        <v>0</v>
      </c>
      <c r="FO73" s="36">
        <f t="shared" si="81"/>
        <v>0</v>
      </c>
      <c r="FP73" s="37">
        <f t="shared" si="903"/>
        <v>0</v>
      </c>
      <c r="FQ73" s="36">
        <f t="shared" si="903"/>
        <v>0</v>
      </c>
      <c r="FR73" s="154">
        <f t="shared" si="903"/>
        <v>0</v>
      </c>
      <c r="FS73" s="39"/>
      <c r="FT73" s="36"/>
      <c r="FU73" s="154">
        <f t="shared" si="82"/>
        <v>0</v>
      </c>
      <c r="FV73" s="36"/>
      <c r="FW73" s="36"/>
      <c r="FX73" s="154">
        <f t="shared" si="83"/>
        <v>0</v>
      </c>
      <c r="FY73" s="36"/>
      <c r="FZ73" s="36"/>
      <c r="GA73" s="154">
        <f t="shared" si="84"/>
        <v>0</v>
      </c>
      <c r="GB73" s="36"/>
      <c r="GC73" s="36"/>
      <c r="GD73" s="154">
        <f t="shared" si="85"/>
        <v>0</v>
      </c>
      <c r="GE73" s="36"/>
      <c r="GF73" s="36"/>
      <c r="GG73" s="154">
        <f t="shared" si="86"/>
        <v>0</v>
      </c>
      <c r="GH73" s="36">
        <f t="shared" si="87"/>
        <v>0</v>
      </c>
      <c r="GI73" s="36">
        <f t="shared" si="88"/>
        <v>0</v>
      </c>
      <c r="GJ73" s="154">
        <f t="shared" si="89"/>
        <v>0</v>
      </c>
      <c r="GK73" s="39"/>
      <c r="GL73" s="36"/>
      <c r="GM73" s="154">
        <f t="shared" si="90"/>
        <v>0</v>
      </c>
      <c r="GN73" s="37">
        <f t="shared" si="91"/>
        <v>0</v>
      </c>
      <c r="GO73" s="36">
        <f t="shared" si="92"/>
        <v>0</v>
      </c>
      <c r="GP73" s="154">
        <f t="shared" si="93"/>
        <v>0</v>
      </c>
      <c r="GQ73" s="39"/>
      <c r="GR73" s="36"/>
      <c r="GS73" s="154">
        <f t="shared" si="94"/>
        <v>0</v>
      </c>
      <c r="GT73" s="36"/>
      <c r="GU73" s="36"/>
      <c r="GV73" s="154">
        <f t="shared" si="95"/>
        <v>0</v>
      </c>
      <c r="GW73" s="37">
        <f t="shared" si="96"/>
        <v>0</v>
      </c>
      <c r="GX73" s="36">
        <f t="shared" si="97"/>
        <v>0</v>
      </c>
      <c r="GY73" s="154">
        <f t="shared" si="98"/>
        <v>0</v>
      </c>
      <c r="HA73" s="36"/>
      <c r="HB73" s="154">
        <f t="shared" si="99"/>
        <v>0</v>
      </c>
      <c r="HC73" s="36"/>
      <c r="HD73" s="36"/>
      <c r="HE73" s="154">
        <f t="shared" si="100"/>
        <v>0</v>
      </c>
      <c r="HF73" s="37">
        <f t="shared" si="101"/>
        <v>0</v>
      </c>
      <c r="HG73" s="36">
        <f t="shared" si="102"/>
        <v>0</v>
      </c>
      <c r="HH73" s="154">
        <f t="shared" si="103"/>
        <v>0</v>
      </c>
      <c r="HI73" s="39"/>
      <c r="HJ73" s="36"/>
      <c r="HK73" s="154">
        <f t="shared" si="104"/>
        <v>0</v>
      </c>
      <c r="HL73" s="36"/>
      <c r="HM73" s="36"/>
      <c r="HN73" s="154">
        <f t="shared" si="105"/>
        <v>0</v>
      </c>
      <c r="HO73" s="37">
        <f t="shared" si="106"/>
        <v>0</v>
      </c>
      <c r="HP73" s="36">
        <f t="shared" si="107"/>
        <v>0</v>
      </c>
      <c r="HQ73" s="154">
        <f t="shared" si="108"/>
        <v>0</v>
      </c>
      <c r="HR73" s="39">
        <v>8549336</v>
      </c>
      <c r="HS73" s="36"/>
      <c r="HT73" s="154">
        <f t="shared" si="109"/>
        <v>8549336</v>
      </c>
      <c r="HU73" s="37">
        <f t="shared" si="728"/>
        <v>8549336</v>
      </c>
      <c r="HV73" s="36">
        <f t="shared" si="729"/>
        <v>0</v>
      </c>
      <c r="HW73" s="36">
        <f t="shared" si="112"/>
        <v>8549336</v>
      </c>
      <c r="HX73" s="37">
        <f t="shared" si="730"/>
        <v>8549336</v>
      </c>
      <c r="HY73" s="36">
        <f t="shared" si="731"/>
        <v>0</v>
      </c>
      <c r="HZ73" s="154">
        <f t="shared" si="732"/>
        <v>8549336</v>
      </c>
      <c r="IB73" s="36"/>
      <c r="IC73" s="154">
        <f t="shared" si="114"/>
        <v>0</v>
      </c>
      <c r="ID73" s="36"/>
      <c r="IE73" s="36"/>
      <c r="IF73" s="154">
        <f t="shared" si="115"/>
        <v>0</v>
      </c>
      <c r="IG73" s="37"/>
      <c r="IH73" s="36"/>
      <c r="II73" s="154">
        <f t="shared" si="116"/>
        <v>0</v>
      </c>
      <c r="IJ73" s="37">
        <f t="shared" si="117"/>
        <v>0</v>
      </c>
      <c r="IK73" s="36">
        <f t="shared" si="118"/>
        <v>0</v>
      </c>
      <c r="IL73" s="154">
        <f t="shared" si="119"/>
        <v>0</v>
      </c>
      <c r="IN73" s="36"/>
      <c r="IO73" s="154">
        <f t="shared" si="120"/>
        <v>0</v>
      </c>
      <c r="IP73" s="37"/>
      <c r="IQ73" s="36"/>
      <c r="IR73" s="154">
        <f t="shared" si="121"/>
        <v>0</v>
      </c>
      <c r="IS73" s="37"/>
      <c r="IT73" s="36"/>
      <c r="IU73" s="154">
        <f t="shared" si="122"/>
        <v>0</v>
      </c>
      <c r="IV73" s="37"/>
      <c r="IW73" s="36"/>
      <c r="IX73" s="154">
        <f t="shared" si="123"/>
        <v>0</v>
      </c>
      <c r="IY73" s="36">
        <f t="shared" si="904"/>
        <v>0</v>
      </c>
      <c r="IZ73" s="36">
        <f t="shared" si="905"/>
        <v>0</v>
      </c>
      <c r="JA73" s="36">
        <f t="shared" si="125"/>
        <v>0</v>
      </c>
      <c r="JB73" s="37">
        <f t="shared" si="126"/>
        <v>0</v>
      </c>
      <c r="JC73" s="36">
        <f t="shared" si="127"/>
        <v>0</v>
      </c>
      <c r="JD73" s="154">
        <f t="shared" si="128"/>
        <v>0</v>
      </c>
      <c r="JE73" s="39"/>
      <c r="JF73" s="36"/>
      <c r="JG73" s="154">
        <f t="shared" si="129"/>
        <v>0</v>
      </c>
      <c r="JH73" s="36"/>
      <c r="JI73" s="36"/>
      <c r="JJ73" s="154">
        <f t="shared" si="130"/>
        <v>0</v>
      </c>
      <c r="JK73" s="36"/>
      <c r="JL73" s="36"/>
      <c r="JM73" s="154">
        <f t="shared" si="131"/>
        <v>0</v>
      </c>
      <c r="JN73" s="36"/>
      <c r="JO73" s="36"/>
      <c r="JP73" s="154">
        <f t="shared" si="132"/>
        <v>0</v>
      </c>
      <c r="JQ73" s="36"/>
      <c r="JR73" s="36"/>
      <c r="JS73" s="154">
        <f t="shared" si="133"/>
        <v>0</v>
      </c>
      <c r="JT73" s="37">
        <f t="shared" si="134"/>
        <v>0</v>
      </c>
      <c r="JU73" s="36">
        <f t="shared" si="135"/>
        <v>0</v>
      </c>
      <c r="JV73" s="154">
        <f t="shared" si="136"/>
        <v>0</v>
      </c>
      <c r="JW73" s="39"/>
      <c r="JX73" s="36"/>
      <c r="JY73" s="154">
        <f t="shared" si="137"/>
        <v>0</v>
      </c>
      <c r="JZ73" s="36"/>
      <c r="KA73" s="36"/>
      <c r="KB73" s="154">
        <f t="shared" si="138"/>
        <v>0</v>
      </c>
      <c r="KC73" s="37">
        <f t="shared" si="733"/>
        <v>0</v>
      </c>
      <c r="KD73" s="36">
        <f t="shared" si="734"/>
        <v>0</v>
      </c>
      <c r="KE73" s="36">
        <f t="shared" si="735"/>
        <v>0</v>
      </c>
      <c r="KF73" s="37">
        <f t="shared" si="902"/>
        <v>0</v>
      </c>
      <c r="KG73" s="36">
        <f t="shared" si="902"/>
        <v>0</v>
      </c>
      <c r="KH73" s="154">
        <f t="shared" si="902"/>
        <v>0</v>
      </c>
      <c r="KI73" s="39"/>
      <c r="KJ73" s="36"/>
      <c r="KK73" s="154">
        <f t="shared" si="140"/>
        <v>0</v>
      </c>
      <c r="KL73" s="113"/>
      <c r="KM73" s="36"/>
      <c r="KN73" s="154">
        <f t="shared" si="141"/>
        <v>0</v>
      </c>
      <c r="KO73" s="113"/>
      <c r="KP73" s="36"/>
      <c r="KQ73" s="154">
        <f t="shared" si="142"/>
        <v>0</v>
      </c>
      <c r="KR73" s="113">
        <f t="shared" si="143"/>
        <v>0</v>
      </c>
      <c r="KS73" s="36">
        <f t="shared" si="144"/>
        <v>0</v>
      </c>
      <c r="KT73" s="36">
        <f t="shared" si="145"/>
        <v>0</v>
      </c>
      <c r="KU73" s="113"/>
      <c r="KV73" s="36"/>
      <c r="KW73" s="154">
        <f t="shared" si="146"/>
        <v>0</v>
      </c>
      <c r="KX73" s="113"/>
      <c r="KY73" s="36"/>
      <c r="KZ73" s="154">
        <f t="shared" si="147"/>
        <v>0</v>
      </c>
      <c r="LA73" s="113">
        <f t="shared" si="148"/>
        <v>0</v>
      </c>
      <c r="LB73" s="36">
        <f t="shared" si="149"/>
        <v>0</v>
      </c>
      <c r="LC73" s="154">
        <f t="shared" si="150"/>
        <v>0</v>
      </c>
      <c r="LD73" s="113">
        <f t="shared" si="738"/>
        <v>0</v>
      </c>
      <c r="LE73" s="36">
        <f t="shared" si="739"/>
        <v>0</v>
      </c>
      <c r="LF73" s="36">
        <f t="shared" si="740"/>
        <v>0</v>
      </c>
      <c r="LG73" s="37">
        <f t="shared" si="741"/>
        <v>8549336</v>
      </c>
      <c r="LH73" s="36">
        <f t="shared" si="742"/>
        <v>0</v>
      </c>
      <c r="LI73" s="36">
        <f t="shared" si="743"/>
        <v>8549336</v>
      </c>
      <c r="LJ73" s="37">
        <f t="shared" si="744"/>
        <v>8549336</v>
      </c>
      <c r="LK73" s="36">
        <f t="shared" si="745"/>
        <v>0</v>
      </c>
      <c r="LL73" s="154">
        <f t="shared" si="746"/>
        <v>8549336</v>
      </c>
    </row>
    <row r="74" spans="1:324" s="1" customFormat="1" ht="16.5" thickBot="1" x14ac:dyDescent="0.3">
      <c r="A74" s="78">
        <v>64</v>
      </c>
      <c r="B74" s="79" t="s">
        <v>294</v>
      </c>
      <c r="C74" s="91" t="s">
        <v>295</v>
      </c>
      <c r="D74" s="81"/>
      <c r="E74" s="81"/>
      <c r="F74" s="159">
        <f t="shared" si="14"/>
        <v>0</v>
      </c>
      <c r="G74" s="131"/>
      <c r="H74" s="81"/>
      <c r="I74" s="159">
        <f t="shared" si="15"/>
        <v>0</v>
      </c>
      <c r="J74" s="81"/>
      <c r="K74" s="81"/>
      <c r="L74" s="159">
        <f t="shared" si="16"/>
        <v>0</v>
      </c>
      <c r="M74" s="81"/>
      <c r="N74" s="81"/>
      <c r="O74" s="159">
        <f t="shared" si="17"/>
        <v>0</v>
      </c>
      <c r="P74" s="81"/>
      <c r="Q74" s="81"/>
      <c r="R74" s="159">
        <f t="shared" si="18"/>
        <v>0</v>
      </c>
      <c r="S74" s="81"/>
      <c r="T74" s="81"/>
      <c r="U74" s="159">
        <f t="shared" si="19"/>
        <v>0</v>
      </c>
      <c r="V74" s="81"/>
      <c r="W74" s="81"/>
      <c r="X74" s="159">
        <f t="shared" si="20"/>
        <v>0</v>
      </c>
      <c r="Y74" s="81"/>
      <c r="Z74" s="81"/>
      <c r="AA74" s="159">
        <f t="shared" si="21"/>
        <v>0</v>
      </c>
      <c r="AB74" s="36">
        <f t="shared" si="893"/>
        <v>0</v>
      </c>
      <c r="AC74" s="36">
        <f t="shared" si="893"/>
        <v>0</v>
      </c>
      <c r="AD74" s="159">
        <f t="shared" si="578"/>
        <v>0</v>
      </c>
      <c r="AE74" s="131"/>
      <c r="AF74" s="81"/>
      <c r="AG74" s="159">
        <f t="shared" si="22"/>
        <v>0</v>
      </c>
      <c r="AH74" s="81">
        <f t="shared" ref="AH74" si="906">SUM(D74,AB74,AE74)</f>
        <v>0</v>
      </c>
      <c r="AI74" s="81">
        <f t="shared" ref="AI74" si="907">SUM(E74,AC74,AF74)</f>
        <v>0</v>
      </c>
      <c r="AJ74" s="159">
        <f t="shared" si="24"/>
        <v>0</v>
      </c>
      <c r="AK74" s="131"/>
      <c r="AL74" s="81"/>
      <c r="AM74" s="159">
        <f t="shared" si="25"/>
        <v>0</v>
      </c>
      <c r="AN74" s="81"/>
      <c r="AO74" s="81"/>
      <c r="AP74" s="159">
        <f t="shared" si="26"/>
        <v>0</v>
      </c>
      <c r="AQ74" s="131"/>
      <c r="AR74" s="81"/>
      <c r="AS74" s="159">
        <f t="shared" si="27"/>
        <v>0</v>
      </c>
      <c r="AT74" s="81"/>
      <c r="AU74" s="81"/>
      <c r="AV74" s="159">
        <f t="shared" si="28"/>
        <v>0</v>
      </c>
      <c r="AW74" s="81"/>
      <c r="AX74" s="81"/>
      <c r="AY74" s="159">
        <f t="shared" si="29"/>
        <v>0</v>
      </c>
      <c r="AZ74" s="81">
        <f t="shared" si="30"/>
        <v>0</v>
      </c>
      <c r="BA74" s="81">
        <f t="shared" si="31"/>
        <v>0</v>
      </c>
      <c r="BB74" s="159">
        <f t="shared" si="32"/>
        <v>0</v>
      </c>
      <c r="BC74" s="131"/>
      <c r="BD74" s="81"/>
      <c r="BE74" s="159">
        <f t="shared" si="33"/>
        <v>0</v>
      </c>
      <c r="BF74" s="81"/>
      <c r="BG74" s="81"/>
      <c r="BH74" s="159">
        <f t="shared" si="34"/>
        <v>0</v>
      </c>
      <c r="BI74" s="81"/>
      <c r="BJ74" s="81"/>
      <c r="BK74" s="159">
        <f t="shared" si="35"/>
        <v>0</v>
      </c>
      <c r="BL74" s="81"/>
      <c r="BM74" s="81"/>
      <c r="BN74" s="159">
        <f t="shared" si="36"/>
        <v>0</v>
      </c>
      <c r="BO74" s="81"/>
      <c r="BP74" s="81"/>
      <c r="BQ74" s="159">
        <f t="shared" si="37"/>
        <v>0</v>
      </c>
      <c r="BR74" s="81"/>
      <c r="BS74" s="81"/>
      <c r="BT74" s="159">
        <f t="shared" si="38"/>
        <v>0</v>
      </c>
      <c r="BU74" s="81"/>
      <c r="BV74" s="81"/>
      <c r="BW74" s="159">
        <f t="shared" si="39"/>
        <v>0</v>
      </c>
      <c r="BX74" s="81"/>
      <c r="BY74" s="81"/>
      <c r="BZ74" s="159">
        <f t="shared" si="40"/>
        <v>0</v>
      </c>
      <c r="CA74" s="82">
        <f t="shared" ref="CA74:CA78" si="908">SUM(BC74,BF74,BI74,BL74,BO74,BR74,BU74,BX74)</f>
        <v>0</v>
      </c>
      <c r="CB74" s="81">
        <f t="shared" ref="CB74:CC78" si="909">SUM(BD74,BG74,BJ74,BM74,BP74,BS74,BV74,BY74)</f>
        <v>0</v>
      </c>
      <c r="CC74" s="159">
        <f t="shared" si="909"/>
        <v>0</v>
      </c>
      <c r="CD74" s="131"/>
      <c r="CE74" s="81"/>
      <c r="CF74" s="159">
        <f t="shared" si="43"/>
        <v>0</v>
      </c>
      <c r="CG74" s="81"/>
      <c r="CH74" s="81"/>
      <c r="CI74" s="159">
        <f t="shared" si="44"/>
        <v>0</v>
      </c>
      <c r="CJ74" s="81"/>
      <c r="CK74" s="81"/>
      <c r="CL74" s="159">
        <f t="shared" si="45"/>
        <v>0</v>
      </c>
      <c r="CM74" s="81"/>
      <c r="CN74" s="81"/>
      <c r="CO74" s="159">
        <f t="shared" si="46"/>
        <v>0</v>
      </c>
      <c r="CP74" s="82">
        <f t="shared" ref="CP74:CP78" si="910">SUM(CD74,CG74,CJ74,CM74)</f>
        <v>0</v>
      </c>
      <c r="CQ74" s="81">
        <f t="shared" ref="CQ74:CQ78" si="911">SUM(CE74,CH74,CK74,CN74)</f>
        <v>0</v>
      </c>
      <c r="CR74" s="159">
        <f t="shared" si="48"/>
        <v>0</v>
      </c>
      <c r="CS74" s="131"/>
      <c r="CT74" s="81"/>
      <c r="CU74" s="159">
        <f t="shared" si="49"/>
        <v>0</v>
      </c>
      <c r="CV74" s="81"/>
      <c r="CW74" s="81"/>
      <c r="CX74" s="159">
        <f t="shared" si="50"/>
        <v>0</v>
      </c>
      <c r="CY74" s="81"/>
      <c r="CZ74" s="81"/>
      <c r="DA74" s="159">
        <f t="shared" si="51"/>
        <v>0</v>
      </c>
      <c r="DB74" s="81"/>
      <c r="DC74" s="81"/>
      <c r="DD74" s="159">
        <f t="shared" si="52"/>
        <v>0</v>
      </c>
      <c r="DE74" s="81"/>
      <c r="DF74" s="81"/>
      <c r="DG74" s="159">
        <f t="shared" si="53"/>
        <v>0</v>
      </c>
      <c r="DH74" s="82">
        <f t="shared" ref="DH74:DH78" si="912">SUM(CS74,CV74,CY74,DB74,DE74)</f>
        <v>0</v>
      </c>
      <c r="DI74" s="81">
        <f t="shared" ref="DI74:DJ78" si="913">SUM(CT74,CW74,CZ74,DC74,DF74)</f>
        <v>0</v>
      </c>
      <c r="DJ74" s="159">
        <f t="shared" si="913"/>
        <v>0</v>
      </c>
      <c r="DK74" s="131"/>
      <c r="DL74" s="81"/>
      <c r="DM74" s="159">
        <f t="shared" si="56"/>
        <v>0</v>
      </c>
      <c r="DN74" s="81"/>
      <c r="DO74" s="81"/>
      <c r="DP74" s="159">
        <f t="shared" si="57"/>
        <v>0</v>
      </c>
      <c r="DQ74" s="81"/>
      <c r="DR74" s="81"/>
      <c r="DS74" s="159">
        <f t="shared" si="58"/>
        <v>0</v>
      </c>
      <c r="DT74" s="81">
        <f t="shared" si="716"/>
        <v>0</v>
      </c>
      <c r="DU74" s="81">
        <f t="shared" si="717"/>
        <v>0</v>
      </c>
      <c r="DV74" s="159">
        <f t="shared" si="718"/>
        <v>0</v>
      </c>
      <c r="DW74" s="131"/>
      <c r="DX74" s="81"/>
      <c r="DY74" s="159">
        <f t="shared" si="60"/>
        <v>0</v>
      </c>
      <c r="DZ74" s="81"/>
      <c r="EA74" s="81"/>
      <c r="EB74" s="159">
        <f t="shared" si="61"/>
        <v>0</v>
      </c>
      <c r="EC74" s="81"/>
      <c r="ED74" s="81"/>
      <c r="EE74" s="159">
        <f t="shared" si="62"/>
        <v>0</v>
      </c>
      <c r="EF74" s="81"/>
      <c r="EG74" s="81"/>
      <c r="EH74" s="159">
        <f t="shared" si="63"/>
        <v>0</v>
      </c>
      <c r="EI74" s="81"/>
      <c r="EJ74" s="81"/>
      <c r="EK74" s="159">
        <f t="shared" si="64"/>
        <v>0</v>
      </c>
      <c r="EL74" s="37">
        <f t="shared" ref="EL74" si="914">SUM(DW74,DZ74,EC74,EF74,EI74)</f>
        <v>0</v>
      </c>
      <c r="EM74" s="36">
        <f t="shared" ref="EM74" si="915">SUM(DX74,EA74,ED74,EG74,EJ74)</f>
        <v>0</v>
      </c>
      <c r="EN74" s="154">
        <f t="shared" si="67"/>
        <v>0</v>
      </c>
      <c r="EO74" s="131"/>
      <c r="EP74" s="81"/>
      <c r="EQ74" s="159">
        <f t="shared" si="68"/>
        <v>0</v>
      </c>
      <c r="ER74" s="81"/>
      <c r="ES74" s="81"/>
      <c r="ET74" s="159">
        <f t="shared" si="69"/>
        <v>0</v>
      </c>
      <c r="EU74" s="81"/>
      <c r="EV74" s="81"/>
      <c r="EW74" s="159">
        <f t="shared" si="70"/>
        <v>0</v>
      </c>
      <c r="EX74" s="81"/>
      <c r="EY74" s="81"/>
      <c r="EZ74" s="159">
        <f t="shared" si="71"/>
        <v>0</v>
      </c>
      <c r="FA74" s="37">
        <f t="shared" ref="FA74" si="916">SUM(EO74,ER74,EU74,EX74)</f>
        <v>0</v>
      </c>
      <c r="FB74" s="36">
        <f t="shared" ref="FB74" si="917">SUM(EP74,ES74,EV74,EY74)</f>
        <v>0</v>
      </c>
      <c r="FC74" s="154">
        <f t="shared" si="74"/>
        <v>0</v>
      </c>
      <c r="FD74" s="131"/>
      <c r="FE74" s="81"/>
      <c r="FF74" s="159">
        <f t="shared" si="75"/>
        <v>0</v>
      </c>
      <c r="FG74" s="37">
        <f t="shared" ref="FG74" si="918">SUM(FD74)</f>
        <v>0</v>
      </c>
      <c r="FH74" s="36">
        <f t="shared" ref="FH74" si="919">SUM(FE74)</f>
        <v>0</v>
      </c>
      <c r="FI74" s="154">
        <f t="shared" si="77"/>
        <v>0</v>
      </c>
      <c r="FJ74" s="131"/>
      <c r="FK74" s="81"/>
      <c r="FL74" s="159">
        <f t="shared" si="78"/>
        <v>0</v>
      </c>
      <c r="FM74" s="37">
        <f t="shared" ref="FM74" si="920">SUM(,FJ74)</f>
        <v>0</v>
      </c>
      <c r="FN74" s="36">
        <f t="shared" ref="FN74" si="921">SUM(,FK74)</f>
        <v>0</v>
      </c>
      <c r="FO74" s="36">
        <f t="shared" si="81"/>
        <v>0</v>
      </c>
      <c r="FP74" s="37">
        <f t="shared" ref="FP74" si="922">SUM(CA74,CP74,DH74,DT74,EL74,FA74,FG74,FM74)</f>
        <v>0</v>
      </c>
      <c r="FQ74" s="36">
        <f t="shared" ref="FQ74" si="923">SUM(CB74,CQ74,DI74,DU74,EM74,FB74,FH74,FN74)</f>
        <v>0</v>
      </c>
      <c r="FR74" s="154">
        <f t="shared" si="903"/>
        <v>0</v>
      </c>
      <c r="FS74" s="131"/>
      <c r="FT74" s="81"/>
      <c r="FU74" s="159">
        <f t="shared" si="82"/>
        <v>0</v>
      </c>
      <c r="FV74" s="81"/>
      <c r="FW74" s="81"/>
      <c r="FX74" s="159">
        <f t="shared" si="83"/>
        <v>0</v>
      </c>
      <c r="FY74" s="81"/>
      <c r="FZ74" s="81"/>
      <c r="GA74" s="159">
        <f t="shared" si="84"/>
        <v>0</v>
      </c>
      <c r="GB74" s="81"/>
      <c r="GC74" s="81"/>
      <c r="GD74" s="159">
        <f t="shared" si="85"/>
        <v>0</v>
      </c>
      <c r="GE74" s="81"/>
      <c r="GF74" s="81"/>
      <c r="GG74" s="159">
        <f t="shared" si="86"/>
        <v>0</v>
      </c>
      <c r="GH74" s="81">
        <f t="shared" si="87"/>
        <v>0</v>
      </c>
      <c r="GI74" s="81">
        <f t="shared" si="88"/>
        <v>0</v>
      </c>
      <c r="GJ74" s="159">
        <f t="shared" si="89"/>
        <v>0</v>
      </c>
      <c r="GK74" s="131"/>
      <c r="GL74" s="81"/>
      <c r="GM74" s="159">
        <f t="shared" si="90"/>
        <v>0</v>
      </c>
      <c r="GN74" s="37">
        <f t="shared" ref="GN74" si="924">GK74</f>
        <v>0</v>
      </c>
      <c r="GO74" s="36">
        <f t="shared" ref="GO74" si="925">GL74</f>
        <v>0</v>
      </c>
      <c r="GP74" s="154">
        <f t="shared" si="93"/>
        <v>0</v>
      </c>
      <c r="GQ74" s="131"/>
      <c r="GR74" s="81"/>
      <c r="GS74" s="159">
        <f t="shared" si="94"/>
        <v>0</v>
      </c>
      <c r="GT74" s="81"/>
      <c r="GU74" s="81"/>
      <c r="GV74" s="159">
        <f t="shared" si="95"/>
        <v>0</v>
      </c>
      <c r="GW74" s="37">
        <f t="shared" ref="GW74" si="926">SUM(GQ74,GT74)</f>
        <v>0</v>
      </c>
      <c r="GX74" s="36">
        <f t="shared" ref="GX74" si="927">SUM(GR74,GU74)</f>
        <v>0</v>
      </c>
      <c r="GY74" s="154">
        <f t="shared" si="98"/>
        <v>0</v>
      </c>
      <c r="HA74" s="81"/>
      <c r="HB74" s="159">
        <f t="shared" si="99"/>
        <v>0</v>
      </c>
      <c r="HC74" s="81"/>
      <c r="HD74" s="81"/>
      <c r="HE74" s="159">
        <f t="shared" si="100"/>
        <v>0</v>
      </c>
      <c r="HF74" s="37">
        <f t="shared" ref="HF74" si="928">SUM(GZ74,HC74)</f>
        <v>0</v>
      </c>
      <c r="HG74" s="36">
        <f t="shared" ref="HG74" si="929">SUM(HA74,HD74)</f>
        <v>0</v>
      </c>
      <c r="HH74" s="154">
        <f t="shared" si="103"/>
        <v>0</v>
      </c>
      <c r="HI74" s="131"/>
      <c r="HJ74" s="81"/>
      <c r="HK74" s="159">
        <f t="shared" si="104"/>
        <v>0</v>
      </c>
      <c r="HL74" s="81"/>
      <c r="HM74" s="81"/>
      <c r="HN74" s="159">
        <f t="shared" si="105"/>
        <v>0</v>
      </c>
      <c r="HO74" s="37">
        <f t="shared" ref="HO74" si="930">SUM(HI74,HL74)</f>
        <v>0</v>
      </c>
      <c r="HP74" s="36">
        <f t="shared" ref="HP74" si="931">SUM(HJ74,HM74)</f>
        <v>0</v>
      </c>
      <c r="HQ74" s="154">
        <f t="shared" si="108"/>
        <v>0</v>
      </c>
      <c r="HR74" s="131"/>
      <c r="HS74" s="81"/>
      <c r="HT74" s="159">
        <f t="shared" si="109"/>
        <v>0</v>
      </c>
      <c r="HU74" s="37">
        <f t="shared" si="728"/>
        <v>0</v>
      </c>
      <c r="HV74" s="36">
        <f t="shared" si="729"/>
        <v>0</v>
      </c>
      <c r="HW74" s="36">
        <f t="shared" si="112"/>
        <v>0</v>
      </c>
      <c r="HX74" s="82">
        <f t="shared" si="730"/>
        <v>0</v>
      </c>
      <c r="HY74" s="81">
        <f t="shared" si="731"/>
        <v>0</v>
      </c>
      <c r="HZ74" s="159">
        <f t="shared" si="732"/>
        <v>0</v>
      </c>
      <c r="IB74" s="81"/>
      <c r="IC74" s="159">
        <f t="shared" si="114"/>
        <v>0</v>
      </c>
      <c r="ID74" s="81"/>
      <c r="IE74" s="81"/>
      <c r="IF74" s="159">
        <f t="shared" si="115"/>
        <v>0</v>
      </c>
      <c r="IG74" s="82"/>
      <c r="IH74" s="81"/>
      <c r="II74" s="159">
        <f t="shared" si="116"/>
        <v>0</v>
      </c>
      <c r="IJ74" s="37">
        <f t="shared" ref="IJ74" si="932">SUM(ID74,IG74)</f>
        <v>0</v>
      </c>
      <c r="IK74" s="36">
        <f t="shared" ref="IK74" si="933">SUM(IE74,IH74)</f>
        <v>0</v>
      </c>
      <c r="IL74" s="154">
        <f t="shared" si="119"/>
        <v>0</v>
      </c>
      <c r="IN74" s="81"/>
      <c r="IO74" s="159">
        <f t="shared" si="120"/>
        <v>0</v>
      </c>
      <c r="IP74" s="82"/>
      <c r="IQ74" s="81"/>
      <c r="IR74" s="159">
        <f t="shared" si="121"/>
        <v>0</v>
      </c>
      <c r="IS74" s="82"/>
      <c r="IT74" s="81"/>
      <c r="IU74" s="159">
        <f t="shared" si="122"/>
        <v>0</v>
      </c>
      <c r="IV74" s="82"/>
      <c r="IW74" s="81"/>
      <c r="IX74" s="159">
        <f t="shared" si="123"/>
        <v>0</v>
      </c>
      <c r="IY74" s="36">
        <f t="shared" si="904"/>
        <v>0</v>
      </c>
      <c r="IZ74" s="36">
        <f t="shared" si="905"/>
        <v>0</v>
      </c>
      <c r="JA74" s="36">
        <f t="shared" si="125"/>
        <v>0</v>
      </c>
      <c r="JB74" s="37">
        <f t="shared" ref="JB74:JB78" si="934">SUM(IA74,IJ74,IY74)</f>
        <v>0</v>
      </c>
      <c r="JC74" s="36">
        <f t="shared" ref="JC74:JC78" si="935">SUM(IB74,IK74,IZ74)</f>
        <v>0</v>
      </c>
      <c r="JD74" s="154">
        <f t="shared" si="128"/>
        <v>0</v>
      </c>
      <c r="JE74" s="131"/>
      <c r="JF74" s="81"/>
      <c r="JG74" s="159">
        <f t="shared" si="129"/>
        <v>0</v>
      </c>
      <c r="JH74" s="81"/>
      <c r="JI74" s="81"/>
      <c r="JJ74" s="159">
        <f t="shared" si="130"/>
        <v>0</v>
      </c>
      <c r="JK74" s="81"/>
      <c r="JL74" s="81"/>
      <c r="JM74" s="159">
        <f t="shared" si="131"/>
        <v>0</v>
      </c>
      <c r="JN74" s="81"/>
      <c r="JO74" s="81"/>
      <c r="JP74" s="159">
        <f t="shared" si="132"/>
        <v>0</v>
      </c>
      <c r="JQ74" s="81"/>
      <c r="JR74" s="81"/>
      <c r="JS74" s="159">
        <f t="shared" si="133"/>
        <v>0</v>
      </c>
      <c r="JT74" s="37">
        <f t="shared" ref="JT74" si="936">SUM(JE74,JH74,JK74,JN74,JQ74)</f>
        <v>0</v>
      </c>
      <c r="JU74" s="36">
        <f t="shared" ref="JU74" si="937">SUM(JF74,JI74,JL74,JO74,JR74)</f>
        <v>0</v>
      </c>
      <c r="JV74" s="154">
        <f t="shared" si="136"/>
        <v>0</v>
      </c>
      <c r="JW74" s="131"/>
      <c r="JX74" s="81"/>
      <c r="JY74" s="159">
        <f t="shared" si="137"/>
        <v>0</v>
      </c>
      <c r="JZ74" s="81"/>
      <c r="KA74" s="81"/>
      <c r="KB74" s="159">
        <f t="shared" si="138"/>
        <v>0</v>
      </c>
      <c r="KC74" s="82">
        <f t="shared" si="733"/>
        <v>0</v>
      </c>
      <c r="KD74" s="81">
        <f t="shared" si="734"/>
        <v>0</v>
      </c>
      <c r="KE74" s="81">
        <f t="shared" si="735"/>
        <v>0</v>
      </c>
      <c r="KF74" s="37">
        <f t="shared" ref="KF74" si="938">SUM(JT74,KC74)</f>
        <v>0</v>
      </c>
      <c r="KG74" s="36">
        <f t="shared" ref="KG74" si="939">SUM(JU74,KD74)</f>
        <v>0</v>
      </c>
      <c r="KH74" s="154">
        <f t="shared" si="902"/>
        <v>0</v>
      </c>
      <c r="KI74" s="131"/>
      <c r="KJ74" s="81"/>
      <c r="KK74" s="159">
        <f t="shared" si="140"/>
        <v>0</v>
      </c>
      <c r="KL74" s="126"/>
      <c r="KM74" s="81"/>
      <c r="KN74" s="159">
        <f t="shared" si="141"/>
        <v>0</v>
      </c>
      <c r="KO74" s="126"/>
      <c r="KP74" s="81"/>
      <c r="KQ74" s="159">
        <f t="shared" si="142"/>
        <v>0</v>
      </c>
      <c r="KR74" s="126">
        <f t="shared" si="143"/>
        <v>0</v>
      </c>
      <c r="KS74" s="81">
        <f t="shared" si="144"/>
        <v>0</v>
      </c>
      <c r="KT74" s="81">
        <f t="shared" si="145"/>
        <v>0</v>
      </c>
      <c r="KU74" s="126"/>
      <c r="KV74" s="81"/>
      <c r="KW74" s="159">
        <f t="shared" si="146"/>
        <v>0</v>
      </c>
      <c r="KX74" s="126"/>
      <c r="KY74" s="81"/>
      <c r="KZ74" s="159">
        <f t="shared" si="147"/>
        <v>0</v>
      </c>
      <c r="LA74" s="126">
        <f t="shared" si="148"/>
        <v>0</v>
      </c>
      <c r="LB74" s="81">
        <f t="shared" si="149"/>
        <v>0</v>
      </c>
      <c r="LC74" s="159">
        <f t="shared" si="150"/>
        <v>0</v>
      </c>
      <c r="LD74" s="126">
        <f t="shared" si="738"/>
        <v>0</v>
      </c>
      <c r="LE74" s="81">
        <f t="shared" si="739"/>
        <v>0</v>
      </c>
      <c r="LF74" s="81">
        <f t="shared" si="740"/>
        <v>0</v>
      </c>
      <c r="LG74" s="82">
        <f t="shared" si="741"/>
        <v>0</v>
      </c>
      <c r="LH74" s="81">
        <f t="shared" si="742"/>
        <v>0</v>
      </c>
      <c r="LI74" s="81">
        <f t="shared" si="743"/>
        <v>0</v>
      </c>
      <c r="LJ74" s="82">
        <f t="shared" si="744"/>
        <v>0</v>
      </c>
      <c r="LK74" s="81">
        <f t="shared" si="745"/>
        <v>0</v>
      </c>
      <c r="LL74" s="159">
        <f t="shared" si="746"/>
        <v>0</v>
      </c>
    </row>
    <row r="75" spans="1:324" s="93" customFormat="1" ht="16.5" thickBot="1" x14ac:dyDescent="0.3">
      <c r="A75" s="150">
        <v>65</v>
      </c>
      <c r="B75" s="52" t="s">
        <v>226</v>
      </c>
      <c r="C75" s="92" t="s">
        <v>333</v>
      </c>
      <c r="D75" s="54">
        <f t="shared" ref="D75:E75" si="940">SUM(D70:D73)</f>
        <v>3792884</v>
      </c>
      <c r="E75" s="54">
        <f t="shared" si="940"/>
        <v>0</v>
      </c>
      <c r="F75" s="156">
        <f t="shared" ref="F75:F77" si="941">D75+E75</f>
        <v>3792884</v>
      </c>
      <c r="G75" s="57">
        <f>SUM(G70:G73)</f>
        <v>402393</v>
      </c>
      <c r="H75" s="54">
        <f>SUM(H70:H73)</f>
        <v>0</v>
      </c>
      <c r="I75" s="156">
        <f t="shared" ref="I75:I77" si="942">G75+H75</f>
        <v>402393</v>
      </c>
      <c r="J75" s="54">
        <f t="shared" ref="J75:K75" si="943">SUM(J70:J73)</f>
        <v>367317</v>
      </c>
      <c r="K75" s="54">
        <f t="shared" si="943"/>
        <v>0</v>
      </c>
      <c r="L75" s="156">
        <f t="shared" ref="L75:L77" si="944">J75+K75</f>
        <v>367317</v>
      </c>
      <c r="M75" s="54">
        <f t="shared" ref="M75:N75" si="945">SUM(M70:M73)</f>
        <v>222584</v>
      </c>
      <c r="N75" s="54">
        <f t="shared" si="945"/>
        <v>0</v>
      </c>
      <c r="O75" s="156">
        <f t="shared" ref="O75:O77" si="946">M75+N75</f>
        <v>222584</v>
      </c>
      <c r="P75" s="54">
        <f t="shared" ref="P75:Q75" si="947">SUM(P70:P73)</f>
        <v>283553</v>
      </c>
      <c r="Q75" s="54">
        <f t="shared" si="947"/>
        <v>0</v>
      </c>
      <c r="R75" s="156">
        <f t="shared" ref="R75:R77" si="948">P75+Q75</f>
        <v>283553</v>
      </c>
      <c r="S75" s="54">
        <f t="shared" ref="S75:T75" si="949">SUM(S70:S73)</f>
        <v>395140</v>
      </c>
      <c r="T75" s="54">
        <f t="shared" si="949"/>
        <v>0</v>
      </c>
      <c r="U75" s="156">
        <f t="shared" ref="U75:U77" si="950">S75+T75</f>
        <v>395140</v>
      </c>
      <c r="V75" s="54">
        <f t="shared" ref="V75:W75" si="951">SUM(V70:V73)</f>
        <v>285109</v>
      </c>
      <c r="W75" s="54">
        <f t="shared" si="951"/>
        <v>0</v>
      </c>
      <c r="X75" s="156">
        <f t="shared" ref="X75:X77" si="952">V75+W75</f>
        <v>285109</v>
      </c>
      <c r="Y75" s="54">
        <f t="shared" ref="Y75:Z75" si="953">SUM(Y70:Y73)</f>
        <v>410145</v>
      </c>
      <c r="Z75" s="54">
        <f t="shared" si="953"/>
        <v>8533</v>
      </c>
      <c r="AA75" s="156">
        <f t="shared" ref="AA75:AA77" si="954">Y75+Z75</f>
        <v>418678</v>
      </c>
      <c r="AB75" s="54">
        <f t="shared" ref="AB75:AC78" si="955">SUM(G75,J75,M75,P75,S75,V75,Y75)</f>
        <v>2366241</v>
      </c>
      <c r="AC75" s="54">
        <f t="shared" si="955"/>
        <v>8533</v>
      </c>
      <c r="AD75" s="156">
        <f t="shared" si="578"/>
        <v>2374774</v>
      </c>
      <c r="AE75" s="57">
        <f t="shared" ref="AE75:AF75" si="956">SUM(AE70:AE73)</f>
        <v>857957</v>
      </c>
      <c r="AF75" s="54">
        <f t="shared" si="956"/>
        <v>0</v>
      </c>
      <c r="AG75" s="156">
        <f t="shared" ref="AG75:AG77" si="957">AE75+AF75</f>
        <v>857957</v>
      </c>
      <c r="AH75" s="54">
        <f t="shared" si="23"/>
        <v>7017082</v>
      </c>
      <c r="AI75" s="54">
        <f t="shared" si="23"/>
        <v>8533</v>
      </c>
      <c r="AJ75" s="156">
        <f t="shared" ref="AJ75:AJ78" si="958">SUM(F75,AD75,AG75)</f>
        <v>7025615</v>
      </c>
      <c r="AK75" s="57">
        <f t="shared" ref="AK75:AL75" si="959">SUM(AK70:AK73)</f>
        <v>3595583</v>
      </c>
      <c r="AL75" s="54">
        <f t="shared" si="959"/>
        <v>0</v>
      </c>
      <c r="AM75" s="156">
        <f t="shared" ref="AM75:AM77" si="960">AK75+AL75</f>
        <v>3595583</v>
      </c>
      <c r="AN75" s="54">
        <f t="shared" ref="AN75:AO75" si="961">SUM(AN70:AN73)</f>
        <v>0</v>
      </c>
      <c r="AO75" s="54">
        <f t="shared" si="961"/>
        <v>0</v>
      </c>
      <c r="AP75" s="156">
        <f t="shared" ref="AP75:AP77" si="962">AN75+AO75</f>
        <v>0</v>
      </c>
      <c r="AQ75" s="57">
        <f t="shared" ref="AQ75:AR75" si="963">SUM(AQ70:AQ73)</f>
        <v>0</v>
      </c>
      <c r="AR75" s="54">
        <f t="shared" si="963"/>
        <v>0</v>
      </c>
      <c r="AS75" s="156">
        <f t="shared" ref="AS75:AS77" si="964">AQ75+AR75</f>
        <v>0</v>
      </c>
      <c r="AT75" s="54">
        <f t="shared" ref="AT75:AU75" si="965">SUM(AT70:AT73)</f>
        <v>0</v>
      </c>
      <c r="AU75" s="54">
        <f t="shared" si="965"/>
        <v>0</v>
      </c>
      <c r="AV75" s="156">
        <f t="shared" ref="AV75:AV77" si="966">AT75+AU75</f>
        <v>0</v>
      </c>
      <c r="AW75" s="54">
        <f t="shared" ref="AW75:AX75" si="967">SUM(AW70:AW73)</f>
        <v>0</v>
      </c>
      <c r="AX75" s="54">
        <f t="shared" si="967"/>
        <v>0</v>
      </c>
      <c r="AY75" s="156">
        <f t="shared" ref="AY75:AY77" si="968">AW75+AX75</f>
        <v>0</v>
      </c>
      <c r="AZ75" s="54">
        <f t="shared" ref="AZ75:AZ78" si="969">SUM(AK75,AN75,AQ75,AT75,AW75)</f>
        <v>3595583</v>
      </c>
      <c r="BA75" s="54">
        <f t="shared" ref="BA75:BA78" si="970">SUM(AL75,AO75,AR75,AU75,AX75)</f>
        <v>0</v>
      </c>
      <c r="BB75" s="156">
        <f t="shared" ref="BB75:BB78" si="971">SUM(AM75,AP75,AS75,AV75,AY75)</f>
        <v>3595583</v>
      </c>
      <c r="BC75" s="57">
        <f t="shared" ref="BC75:BD75" si="972">SUM(BC70:BC73)</f>
        <v>0</v>
      </c>
      <c r="BD75" s="54">
        <f t="shared" si="972"/>
        <v>0</v>
      </c>
      <c r="BE75" s="156">
        <f t="shared" ref="BE75:BE77" si="973">BC75+BD75</f>
        <v>0</v>
      </c>
      <c r="BF75" s="54">
        <f t="shared" ref="BF75:BG75" si="974">SUM(BF70:BF73)</f>
        <v>0</v>
      </c>
      <c r="BG75" s="54">
        <f t="shared" si="974"/>
        <v>0</v>
      </c>
      <c r="BH75" s="156">
        <f t="shared" ref="BH75:BH77" si="975">BF75+BG75</f>
        <v>0</v>
      </c>
      <c r="BI75" s="54">
        <f t="shared" ref="BI75:BJ75" si="976">SUM(BI70:BI73)</f>
        <v>0</v>
      </c>
      <c r="BJ75" s="54">
        <f t="shared" si="976"/>
        <v>0</v>
      </c>
      <c r="BK75" s="156">
        <f t="shared" ref="BK75:BK77" si="977">BI75+BJ75</f>
        <v>0</v>
      </c>
      <c r="BL75" s="54">
        <f t="shared" ref="BL75:BM75" si="978">SUM(BL70:BL73)</f>
        <v>0</v>
      </c>
      <c r="BM75" s="54">
        <f t="shared" si="978"/>
        <v>0</v>
      </c>
      <c r="BN75" s="156">
        <f t="shared" ref="BN75:BN77" si="979">BL75+BM75</f>
        <v>0</v>
      </c>
      <c r="BO75" s="54">
        <f t="shared" ref="BO75:BP75" si="980">SUM(BO70:BO73)</f>
        <v>0</v>
      </c>
      <c r="BP75" s="54">
        <f t="shared" si="980"/>
        <v>0</v>
      </c>
      <c r="BQ75" s="156">
        <f t="shared" ref="BQ75:BQ77" si="981">BO75+BP75</f>
        <v>0</v>
      </c>
      <c r="BR75" s="54">
        <f t="shared" ref="BR75:BS75" si="982">SUM(BR70:BR73)</f>
        <v>0</v>
      </c>
      <c r="BS75" s="54">
        <f t="shared" si="982"/>
        <v>0</v>
      </c>
      <c r="BT75" s="156">
        <f t="shared" ref="BT75:BT77" si="983">BR75+BS75</f>
        <v>0</v>
      </c>
      <c r="BU75" s="54">
        <f t="shared" ref="BU75:BV75" si="984">SUM(BU70:BU73)</f>
        <v>0</v>
      </c>
      <c r="BV75" s="54">
        <f t="shared" si="984"/>
        <v>0</v>
      </c>
      <c r="BW75" s="156">
        <f t="shared" ref="BW75:BW77" si="985">BU75+BV75</f>
        <v>0</v>
      </c>
      <c r="BX75" s="54">
        <f t="shared" ref="BX75:BY75" si="986">SUM(BX70:BX73)</f>
        <v>0</v>
      </c>
      <c r="BY75" s="54">
        <f t="shared" si="986"/>
        <v>0</v>
      </c>
      <c r="BZ75" s="156">
        <f t="shared" ref="BZ75:BZ77" si="987">BX75+BY75</f>
        <v>0</v>
      </c>
      <c r="CA75" s="55">
        <f t="shared" si="908"/>
        <v>0</v>
      </c>
      <c r="CB75" s="54">
        <f t="shared" si="909"/>
        <v>0</v>
      </c>
      <c r="CC75" s="156">
        <f t="shared" si="909"/>
        <v>0</v>
      </c>
      <c r="CD75" s="57">
        <f t="shared" ref="CD75:CE75" si="988">SUM(CD70:CD73)</f>
        <v>0</v>
      </c>
      <c r="CE75" s="54">
        <f t="shared" si="988"/>
        <v>0</v>
      </c>
      <c r="CF75" s="156">
        <f t="shared" ref="CF75:CF77" si="989">CD75+CE75</f>
        <v>0</v>
      </c>
      <c r="CG75" s="54">
        <f t="shared" ref="CG75:CH75" si="990">SUM(CG70:CG73)</f>
        <v>0</v>
      </c>
      <c r="CH75" s="54">
        <f t="shared" si="990"/>
        <v>0</v>
      </c>
      <c r="CI75" s="156">
        <f t="shared" ref="CI75:CI77" si="991">CG75+CH75</f>
        <v>0</v>
      </c>
      <c r="CJ75" s="54">
        <f t="shared" ref="CJ75:CK75" si="992">SUM(CJ70:CJ73)</f>
        <v>0</v>
      </c>
      <c r="CK75" s="54">
        <f t="shared" si="992"/>
        <v>0</v>
      </c>
      <c r="CL75" s="156">
        <f t="shared" ref="CL75:CL77" si="993">CJ75+CK75</f>
        <v>0</v>
      </c>
      <c r="CM75" s="54">
        <f t="shared" ref="CM75:CN75" si="994">SUM(CM70:CM73)</f>
        <v>0</v>
      </c>
      <c r="CN75" s="54">
        <f t="shared" si="994"/>
        <v>0</v>
      </c>
      <c r="CO75" s="156">
        <f t="shared" ref="CO75:CO77" si="995">CM75+CN75</f>
        <v>0</v>
      </c>
      <c r="CP75" s="55">
        <f t="shared" si="910"/>
        <v>0</v>
      </c>
      <c r="CQ75" s="54">
        <f t="shared" si="911"/>
        <v>0</v>
      </c>
      <c r="CR75" s="156">
        <f t="shared" ref="CR75:CR78" si="996">SUM(CF75,CI75,CL75,CO75)</f>
        <v>0</v>
      </c>
      <c r="CS75" s="57">
        <f t="shared" ref="CS75:CT75" si="997">SUM(CS70:CS73)</f>
        <v>0</v>
      </c>
      <c r="CT75" s="54">
        <f t="shared" si="997"/>
        <v>0</v>
      </c>
      <c r="CU75" s="156">
        <f t="shared" ref="CU75:CU77" si="998">CS75+CT75</f>
        <v>0</v>
      </c>
      <c r="CV75" s="54">
        <f t="shared" ref="CV75:CW75" si="999">SUM(CV70:CV73)</f>
        <v>0</v>
      </c>
      <c r="CW75" s="54">
        <f t="shared" si="999"/>
        <v>0</v>
      </c>
      <c r="CX75" s="156">
        <f t="shared" ref="CX75:CX77" si="1000">CV75+CW75</f>
        <v>0</v>
      </c>
      <c r="CY75" s="54">
        <f t="shared" ref="CY75:CZ75" si="1001">SUM(CY70:CY73)</f>
        <v>0</v>
      </c>
      <c r="CZ75" s="54">
        <f t="shared" si="1001"/>
        <v>0</v>
      </c>
      <c r="DA75" s="156">
        <f t="shared" ref="DA75:DA77" si="1002">CY75+CZ75</f>
        <v>0</v>
      </c>
      <c r="DB75" s="54">
        <f t="shared" ref="DB75:DC75" si="1003">SUM(DB70:DB73)</f>
        <v>0</v>
      </c>
      <c r="DC75" s="54">
        <f t="shared" si="1003"/>
        <v>0</v>
      </c>
      <c r="DD75" s="156">
        <f t="shared" ref="DD75:DD77" si="1004">DB75+DC75</f>
        <v>0</v>
      </c>
      <c r="DE75" s="54">
        <f t="shared" ref="DE75:DF75" si="1005">SUM(DE70:DE73)</f>
        <v>0</v>
      </c>
      <c r="DF75" s="54">
        <f t="shared" si="1005"/>
        <v>0</v>
      </c>
      <c r="DG75" s="156">
        <f t="shared" ref="DG75:DG77" si="1006">DE75+DF75</f>
        <v>0</v>
      </c>
      <c r="DH75" s="55">
        <f t="shared" si="912"/>
        <v>0</v>
      </c>
      <c r="DI75" s="54">
        <f t="shared" si="913"/>
        <v>0</v>
      </c>
      <c r="DJ75" s="156">
        <f t="shared" si="913"/>
        <v>0</v>
      </c>
      <c r="DK75" s="57">
        <f t="shared" ref="DK75:DL75" si="1007">SUM(DK70:DK73)</f>
        <v>0</v>
      </c>
      <c r="DL75" s="54">
        <f t="shared" si="1007"/>
        <v>0</v>
      </c>
      <c r="DM75" s="156">
        <f t="shared" ref="DM75:DM77" si="1008">DK75+DL75</f>
        <v>0</v>
      </c>
      <c r="DN75" s="54">
        <f t="shared" ref="DN75:DO75" si="1009">SUM(DN70:DN73)</f>
        <v>0</v>
      </c>
      <c r="DO75" s="54">
        <f t="shared" si="1009"/>
        <v>0</v>
      </c>
      <c r="DP75" s="156">
        <f t="shared" ref="DP75:DP77" si="1010">DN75+DO75</f>
        <v>0</v>
      </c>
      <c r="DQ75" s="54">
        <f t="shared" ref="DQ75:DR75" si="1011">SUM(DQ70:DQ73)</f>
        <v>0</v>
      </c>
      <c r="DR75" s="54">
        <f t="shared" si="1011"/>
        <v>0</v>
      </c>
      <c r="DS75" s="156">
        <f t="shared" ref="DS75:DS77" si="1012">DQ75+DR75</f>
        <v>0</v>
      </c>
      <c r="DT75" s="54">
        <f t="shared" si="716"/>
        <v>0</v>
      </c>
      <c r="DU75" s="54">
        <f t="shared" si="717"/>
        <v>0</v>
      </c>
      <c r="DV75" s="156">
        <f t="shared" si="718"/>
        <v>0</v>
      </c>
      <c r="DW75" s="57">
        <f t="shared" ref="DW75:DX75" si="1013">SUM(DW70:DW73)</f>
        <v>0</v>
      </c>
      <c r="DX75" s="54">
        <f t="shared" si="1013"/>
        <v>0</v>
      </c>
      <c r="DY75" s="156">
        <f t="shared" ref="DY75:DY77" si="1014">DW75+DX75</f>
        <v>0</v>
      </c>
      <c r="DZ75" s="54">
        <f t="shared" ref="DZ75:EA75" si="1015">SUM(DZ70:DZ73)</f>
        <v>0</v>
      </c>
      <c r="EA75" s="54">
        <f t="shared" si="1015"/>
        <v>0</v>
      </c>
      <c r="EB75" s="156">
        <f t="shared" ref="EB75:EB77" si="1016">DZ75+EA75</f>
        <v>0</v>
      </c>
      <c r="EC75" s="54">
        <f t="shared" ref="EC75:ED75" si="1017">SUM(EC70:EC73)</f>
        <v>0</v>
      </c>
      <c r="ED75" s="54">
        <f t="shared" si="1017"/>
        <v>0</v>
      </c>
      <c r="EE75" s="156">
        <f t="shared" ref="EE75:EE77" si="1018">EC75+ED75</f>
        <v>0</v>
      </c>
      <c r="EF75" s="54">
        <f t="shared" ref="EF75:EG75" si="1019">SUM(EF70:EF73)</f>
        <v>0</v>
      </c>
      <c r="EG75" s="54">
        <f t="shared" si="1019"/>
        <v>0</v>
      </c>
      <c r="EH75" s="156">
        <f t="shared" ref="EH75:EH77" si="1020">EF75+EG75</f>
        <v>0</v>
      </c>
      <c r="EI75" s="54">
        <f t="shared" ref="EI75:EJ75" si="1021">SUM(EI70:EI73)</f>
        <v>0</v>
      </c>
      <c r="EJ75" s="54">
        <f t="shared" si="1021"/>
        <v>0</v>
      </c>
      <c r="EK75" s="156">
        <f t="shared" ref="EK75:EK77" si="1022">EI75+EJ75</f>
        <v>0</v>
      </c>
      <c r="EL75" s="55">
        <f t="shared" si="719"/>
        <v>0</v>
      </c>
      <c r="EM75" s="54">
        <f t="shared" si="720"/>
        <v>0</v>
      </c>
      <c r="EN75" s="156">
        <f t="shared" ref="EN75:EN78" si="1023">SUM(DY75,EB75,EE75,EH75,EK75)</f>
        <v>0</v>
      </c>
      <c r="EO75" s="57">
        <f t="shared" ref="EO75:EP75" si="1024">SUM(EO70:EO73)</f>
        <v>0</v>
      </c>
      <c r="EP75" s="54">
        <f t="shared" si="1024"/>
        <v>0</v>
      </c>
      <c r="EQ75" s="156">
        <f t="shared" ref="EQ75:EQ77" si="1025">EO75+EP75</f>
        <v>0</v>
      </c>
      <c r="ER75" s="54">
        <f t="shared" ref="ER75:ES75" si="1026">SUM(ER70:ER73)</f>
        <v>0</v>
      </c>
      <c r="ES75" s="54">
        <f t="shared" si="1026"/>
        <v>0</v>
      </c>
      <c r="ET75" s="156">
        <f t="shared" ref="ET75:ET77" si="1027">ER75+ES75</f>
        <v>0</v>
      </c>
      <c r="EU75" s="54">
        <f t="shared" ref="EU75:EV75" si="1028">SUM(EU70:EU73)</f>
        <v>0</v>
      </c>
      <c r="EV75" s="54">
        <f t="shared" si="1028"/>
        <v>0</v>
      </c>
      <c r="EW75" s="156">
        <f t="shared" ref="EW75:EW77" si="1029">EU75+EV75</f>
        <v>0</v>
      </c>
      <c r="EX75" s="54">
        <f t="shared" ref="EX75:EY75" si="1030">SUM(EX70:EX73)</f>
        <v>0</v>
      </c>
      <c r="EY75" s="54">
        <f t="shared" si="1030"/>
        <v>0</v>
      </c>
      <c r="EZ75" s="156">
        <f t="shared" ref="EZ75:EZ77" si="1031">EX75+EY75</f>
        <v>0</v>
      </c>
      <c r="FA75" s="55">
        <f t="shared" si="721"/>
        <v>0</v>
      </c>
      <c r="FB75" s="54">
        <f t="shared" si="722"/>
        <v>0</v>
      </c>
      <c r="FC75" s="156">
        <f t="shared" ref="FC75:FC78" si="1032">SUM(EQ75,ET75,EW75,EZ75)</f>
        <v>0</v>
      </c>
      <c r="FD75" s="57">
        <f t="shared" ref="FD75:FE75" si="1033">SUM(FD70:FD73)</f>
        <v>0</v>
      </c>
      <c r="FE75" s="54">
        <f t="shared" si="1033"/>
        <v>0</v>
      </c>
      <c r="FF75" s="156">
        <f t="shared" ref="FF75:FF77" si="1034">FD75+FE75</f>
        <v>0</v>
      </c>
      <c r="FG75" s="55">
        <f t="shared" si="723"/>
        <v>0</v>
      </c>
      <c r="FH75" s="54">
        <f t="shared" si="76"/>
        <v>0</v>
      </c>
      <c r="FI75" s="156">
        <f t="shared" ref="FI75:FI78" si="1035">SUM(FF75)</f>
        <v>0</v>
      </c>
      <c r="FJ75" s="57">
        <f t="shared" ref="FJ75:FK75" si="1036">SUM(FJ70:FJ73)</f>
        <v>0</v>
      </c>
      <c r="FK75" s="54">
        <f t="shared" si="1036"/>
        <v>0</v>
      </c>
      <c r="FL75" s="156">
        <f t="shared" ref="FL75:FL77" si="1037">FJ75+FK75</f>
        <v>0</v>
      </c>
      <c r="FM75" s="55">
        <f t="shared" si="724"/>
        <v>0</v>
      </c>
      <c r="FN75" s="54">
        <f t="shared" si="725"/>
        <v>0</v>
      </c>
      <c r="FO75" s="54">
        <f t="shared" ref="FO75:FO78" si="1038">SUM(,FL75)</f>
        <v>0</v>
      </c>
      <c r="FP75" s="55">
        <f t="shared" ref="FP75:FQ78" si="1039">SUM(CA75,CP75,DH75,DT75,EL75,FA75,FG75,FM75)</f>
        <v>0</v>
      </c>
      <c r="FQ75" s="54">
        <f t="shared" si="1039"/>
        <v>0</v>
      </c>
      <c r="FR75" s="156">
        <f t="shared" si="903"/>
        <v>0</v>
      </c>
      <c r="FS75" s="57">
        <f t="shared" ref="FS75:FT75" si="1040">SUM(FS70:FS73)</f>
        <v>0</v>
      </c>
      <c r="FT75" s="54">
        <f t="shared" si="1040"/>
        <v>0</v>
      </c>
      <c r="FU75" s="156">
        <f t="shared" ref="FU75:FU77" si="1041">FS75+FT75</f>
        <v>0</v>
      </c>
      <c r="FV75" s="54">
        <f t="shared" ref="FV75:FW75" si="1042">SUM(FV70:FV73)</f>
        <v>0</v>
      </c>
      <c r="FW75" s="54">
        <f t="shared" si="1042"/>
        <v>0</v>
      </c>
      <c r="FX75" s="156">
        <f t="shared" ref="FX75:FX77" si="1043">FV75+FW75</f>
        <v>0</v>
      </c>
      <c r="FY75" s="54">
        <f t="shared" ref="FY75:FZ75" si="1044">SUM(FY70:FY73)</f>
        <v>0</v>
      </c>
      <c r="FZ75" s="54">
        <f t="shared" si="1044"/>
        <v>0</v>
      </c>
      <c r="GA75" s="156">
        <f t="shared" ref="GA75:GA77" si="1045">FY75+FZ75</f>
        <v>0</v>
      </c>
      <c r="GB75" s="54">
        <f t="shared" ref="GB75:GC75" si="1046">SUM(GB70:GB73)</f>
        <v>0</v>
      </c>
      <c r="GC75" s="54">
        <f t="shared" si="1046"/>
        <v>0</v>
      </c>
      <c r="GD75" s="156">
        <f t="shared" ref="GD75:GD77" si="1047">GB75+GC75</f>
        <v>0</v>
      </c>
      <c r="GE75" s="54">
        <f t="shared" ref="GE75:GF75" si="1048">SUM(GE70:GE73)</f>
        <v>0</v>
      </c>
      <c r="GF75" s="54">
        <f t="shared" si="1048"/>
        <v>0</v>
      </c>
      <c r="GG75" s="156">
        <f t="shared" ref="GG75:GG77" si="1049">GE75+GF75</f>
        <v>0</v>
      </c>
      <c r="GH75" s="54">
        <f t="shared" ref="GH75:GH78" si="1050">SUM(FS75,FV75,FY75,GB75,GE75)</f>
        <v>0</v>
      </c>
      <c r="GI75" s="54">
        <f t="shared" ref="GI75:GI78" si="1051">SUM(FT75,FW75,FZ75,GC75,GF75)</f>
        <v>0</v>
      </c>
      <c r="GJ75" s="156">
        <f t="shared" ref="GJ75:GJ78" si="1052">SUM(FU75,FX75,GA75,GD75,GG75)</f>
        <v>0</v>
      </c>
      <c r="GK75" s="57">
        <f t="shared" ref="GK75" si="1053">SUM(GK70:GK73)</f>
        <v>0</v>
      </c>
      <c r="GL75" s="54">
        <f t="shared" ref="GL75:HD75" si="1054">SUM(GL70:GL73)</f>
        <v>0</v>
      </c>
      <c r="GM75" s="156">
        <f t="shared" ref="GM75:GM77" si="1055">GK75+GL75</f>
        <v>0</v>
      </c>
      <c r="GN75" s="55">
        <f t="shared" si="91"/>
        <v>0</v>
      </c>
      <c r="GO75" s="54">
        <f t="shared" si="92"/>
        <v>0</v>
      </c>
      <c r="GP75" s="156">
        <f t="shared" ref="GP75:GP78" si="1056">GM75</f>
        <v>0</v>
      </c>
      <c r="GQ75" s="57">
        <f t="shared" ref="GQ75:GR75" si="1057">SUM(GQ70:GQ73)</f>
        <v>0</v>
      </c>
      <c r="GR75" s="54">
        <f t="shared" si="1057"/>
        <v>0</v>
      </c>
      <c r="GS75" s="156">
        <f t="shared" ref="GS75:GS77" si="1058">GQ75+GR75</f>
        <v>0</v>
      </c>
      <c r="GT75" s="54">
        <f t="shared" ref="GT75" si="1059">SUM(GT70:GT73)</f>
        <v>0</v>
      </c>
      <c r="GU75" s="54">
        <f t="shared" si="1054"/>
        <v>0</v>
      </c>
      <c r="GV75" s="156">
        <f t="shared" ref="GV75:GV77" si="1060">GT75+GU75</f>
        <v>0</v>
      </c>
      <c r="GW75" s="55">
        <f t="shared" si="96"/>
        <v>0</v>
      </c>
      <c r="GX75" s="54">
        <f t="shared" si="97"/>
        <v>0</v>
      </c>
      <c r="GY75" s="156">
        <f t="shared" ref="GY75:GY78" si="1061">SUM(GS75,GV75)</f>
        <v>0</v>
      </c>
      <c r="GZ75" s="93">
        <f t="shared" ref="GZ75" si="1062">SUM(GZ70:GZ73)</f>
        <v>0</v>
      </c>
      <c r="HA75" s="54">
        <f t="shared" si="1054"/>
        <v>0</v>
      </c>
      <c r="HB75" s="156">
        <f t="shared" ref="HB75:HB77" si="1063">GZ75+HA75</f>
        <v>0</v>
      </c>
      <c r="HC75" s="54">
        <f t="shared" ref="HC75" si="1064">SUM(HC70:HC73)</f>
        <v>0</v>
      </c>
      <c r="HD75" s="54">
        <f t="shared" si="1054"/>
        <v>0</v>
      </c>
      <c r="HE75" s="156">
        <f t="shared" ref="HE75:HE77" si="1065">HC75+HD75</f>
        <v>0</v>
      </c>
      <c r="HF75" s="55">
        <f t="shared" si="101"/>
        <v>0</v>
      </c>
      <c r="HG75" s="54">
        <f t="shared" si="102"/>
        <v>0</v>
      </c>
      <c r="HH75" s="156">
        <f t="shared" ref="HH75:HH78" si="1066">SUM(HB75,HE75)</f>
        <v>0</v>
      </c>
      <c r="HI75" s="57">
        <f t="shared" ref="HI75" si="1067">SUM(HI70:HI73)</f>
        <v>0</v>
      </c>
      <c r="HJ75" s="54">
        <f t="shared" ref="HJ75:IW75" si="1068">SUM(HJ70:HJ73)</f>
        <v>0</v>
      </c>
      <c r="HK75" s="156">
        <f t="shared" ref="HK75:HK77" si="1069">HI75+HJ75</f>
        <v>0</v>
      </c>
      <c r="HL75" s="54">
        <f t="shared" ref="HL75" si="1070">SUM(HL70:HL73)</f>
        <v>0</v>
      </c>
      <c r="HM75" s="54">
        <f t="shared" si="1068"/>
        <v>0</v>
      </c>
      <c r="HN75" s="156">
        <f t="shared" ref="HN75:HN77" si="1071">HL75+HM75</f>
        <v>0</v>
      </c>
      <c r="HO75" s="55">
        <f t="shared" si="106"/>
        <v>0</v>
      </c>
      <c r="HP75" s="54">
        <f t="shared" si="107"/>
        <v>0</v>
      </c>
      <c r="HQ75" s="156">
        <f t="shared" ref="HQ75:HQ78" si="1072">SUM(HK75,HN75)</f>
        <v>0</v>
      </c>
      <c r="HR75" s="57">
        <f>SUM(HR69:HR74)</f>
        <v>8549336</v>
      </c>
      <c r="HS75" s="54">
        <f>SUM(HS69:HS74)</f>
        <v>0</v>
      </c>
      <c r="HT75" s="156">
        <f t="shared" ref="HT75:HT77" si="1073">HR75+HS75</f>
        <v>8549336</v>
      </c>
      <c r="HU75" s="55">
        <f t="shared" si="728"/>
        <v>8549336</v>
      </c>
      <c r="HV75" s="54">
        <f t="shared" si="729"/>
        <v>0</v>
      </c>
      <c r="HW75" s="54">
        <f t="shared" ref="HW75:HW78" si="1074">HT75</f>
        <v>8549336</v>
      </c>
      <c r="HX75" s="55">
        <f t="shared" si="730"/>
        <v>8549336</v>
      </c>
      <c r="HY75" s="54">
        <f t="shared" si="731"/>
        <v>0</v>
      </c>
      <c r="HZ75" s="156">
        <f t="shared" si="732"/>
        <v>8549336</v>
      </c>
      <c r="IA75" s="93">
        <f t="shared" si="1068"/>
        <v>0</v>
      </c>
      <c r="IB75" s="54">
        <f t="shared" si="1068"/>
        <v>0</v>
      </c>
      <c r="IC75" s="156">
        <f t="shared" ref="IC75:IC77" si="1075">IA75+IB75</f>
        <v>0</v>
      </c>
      <c r="ID75" s="54">
        <f t="shared" ref="ID75" si="1076">SUM(ID70:ID73)</f>
        <v>0</v>
      </c>
      <c r="IE75" s="54">
        <f t="shared" si="1068"/>
        <v>0</v>
      </c>
      <c r="IF75" s="156">
        <f t="shared" ref="IF75:IF77" si="1077">ID75+IE75</f>
        <v>0</v>
      </c>
      <c r="IG75" s="55">
        <f t="shared" ref="IG75" si="1078">SUM(IG70:IG73)</f>
        <v>0</v>
      </c>
      <c r="IH75" s="54">
        <f t="shared" si="1068"/>
        <v>0</v>
      </c>
      <c r="II75" s="156">
        <f t="shared" ref="II75:II77" si="1079">IG75+IH75</f>
        <v>0</v>
      </c>
      <c r="IJ75" s="55">
        <f t="shared" si="117"/>
        <v>0</v>
      </c>
      <c r="IK75" s="54">
        <f t="shared" si="118"/>
        <v>0</v>
      </c>
      <c r="IL75" s="156">
        <f t="shared" ref="IL75:IL78" si="1080">SUM(IF75,II75)</f>
        <v>0</v>
      </c>
      <c r="IM75" s="93">
        <f t="shared" ref="IM75" si="1081">SUM(IM70:IM73)</f>
        <v>0</v>
      </c>
      <c r="IN75" s="54">
        <f t="shared" si="1068"/>
        <v>0</v>
      </c>
      <c r="IO75" s="156">
        <f t="shared" ref="IO75:IO77" si="1082">IM75+IN75</f>
        <v>0</v>
      </c>
      <c r="IP75" s="55">
        <f t="shared" ref="IP75" si="1083">SUM(IP70:IP73)</f>
        <v>0</v>
      </c>
      <c r="IQ75" s="54">
        <f t="shared" si="1068"/>
        <v>0</v>
      </c>
      <c r="IR75" s="156">
        <f t="shared" ref="IR75:IR77" si="1084">IP75+IQ75</f>
        <v>0</v>
      </c>
      <c r="IS75" s="55">
        <f t="shared" si="1068"/>
        <v>0</v>
      </c>
      <c r="IT75" s="54">
        <f t="shared" si="1068"/>
        <v>0</v>
      </c>
      <c r="IU75" s="156">
        <f t="shared" ref="IU75:IU77" si="1085">IS75+IT75</f>
        <v>0</v>
      </c>
      <c r="IV75" s="55">
        <f t="shared" si="1068"/>
        <v>0</v>
      </c>
      <c r="IW75" s="54">
        <f t="shared" si="1068"/>
        <v>0</v>
      </c>
      <c r="IX75" s="156">
        <f t="shared" ref="IX75:IX77" si="1086">IV75+IW75</f>
        <v>0</v>
      </c>
      <c r="IY75" s="54">
        <f t="shared" si="124"/>
        <v>0</v>
      </c>
      <c r="IZ75" s="54">
        <f t="shared" si="124"/>
        <v>0</v>
      </c>
      <c r="JA75" s="54">
        <f t="shared" ref="JA75:JA78" si="1087">SUM(IO75,IR75,IU75,IX75)</f>
        <v>0</v>
      </c>
      <c r="JB75" s="55">
        <f t="shared" si="934"/>
        <v>0</v>
      </c>
      <c r="JC75" s="54">
        <f t="shared" si="935"/>
        <v>0</v>
      </c>
      <c r="JD75" s="156">
        <f t="shared" ref="JD75:JD78" si="1088">SUM(IC75,IL75,JA75)</f>
        <v>0</v>
      </c>
      <c r="JE75" s="57">
        <f t="shared" ref="JE75" si="1089">SUM(JE70:JE73)</f>
        <v>0</v>
      </c>
      <c r="JF75" s="54">
        <f t="shared" ref="JF75:KA75" si="1090">SUM(JF70:JF73)</f>
        <v>0</v>
      </c>
      <c r="JG75" s="156">
        <f t="shared" ref="JG75:JG77" si="1091">JE75+JF75</f>
        <v>0</v>
      </c>
      <c r="JH75" s="54">
        <f t="shared" ref="JH75" si="1092">SUM(JH70:JH73)</f>
        <v>0</v>
      </c>
      <c r="JI75" s="54">
        <f t="shared" si="1090"/>
        <v>0</v>
      </c>
      <c r="JJ75" s="156">
        <f t="shared" ref="JJ75:JJ77" si="1093">JH75+JI75</f>
        <v>0</v>
      </c>
      <c r="JK75" s="54">
        <f t="shared" ref="JK75" si="1094">SUM(JK70:JK73)</f>
        <v>0</v>
      </c>
      <c r="JL75" s="54">
        <f t="shared" si="1090"/>
        <v>0</v>
      </c>
      <c r="JM75" s="156">
        <f t="shared" ref="JM75:JM77" si="1095">JK75+JL75</f>
        <v>0</v>
      </c>
      <c r="JN75" s="54">
        <f t="shared" ref="JN75" si="1096">SUM(JN70:JN73)</f>
        <v>0</v>
      </c>
      <c r="JO75" s="54">
        <f t="shared" si="1090"/>
        <v>0</v>
      </c>
      <c r="JP75" s="156">
        <f t="shared" ref="JP75:JP77" si="1097">JN75+JO75</f>
        <v>0</v>
      </c>
      <c r="JQ75" s="54">
        <f t="shared" ref="JQ75" si="1098">SUM(JQ70:JQ73)</f>
        <v>0</v>
      </c>
      <c r="JR75" s="54">
        <f t="shared" si="1090"/>
        <v>0</v>
      </c>
      <c r="JS75" s="156">
        <f t="shared" ref="JS75:JS77" si="1099">JQ75+JR75</f>
        <v>0</v>
      </c>
      <c r="JT75" s="55">
        <f t="shared" si="134"/>
        <v>0</v>
      </c>
      <c r="JU75" s="54">
        <f t="shared" si="135"/>
        <v>0</v>
      </c>
      <c r="JV75" s="156">
        <f t="shared" ref="JV75:JV78" si="1100">SUM(JG75,JJ75,JM75,JP75,JS75)</f>
        <v>0</v>
      </c>
      <c r="JW75" s="57">
        <f t="shared" ref="JW75" si="1101">SUM(JW70:JW73)</f>
        <v>0</v>
      </c>
      <c r="JX75" s="54">
        <f t="shared" si="1090"/>
        <v>0</v>
      </c>
      <c r="JY75" s="156">
        <f t="shared" ref="JY75:JY77" si="1102">JW75+JX75</f>
        <v>0</v>
      </c>
      <c r="JZ75" s="54">
        <f t="shared" ref="JZ75" si="1103">SUM(JZ70:JZ73)</f>
        <v>0</v>
      </c>
      <c r="KA75" s="54">
        <f t="shared" si="1090"/>
        <v>0</v>
      </c>
      <c r="KB75" s="156">
        <f t="shared" ref="KB75:KB77" si="1104">JZ75+KA75</f>
        <v>0</v>
      </c>
      <c r="KC75" s="55">
        <f t="shared" si="733"/>
        <v>0</v>
      </c>
      <c r="KD75" s="54">
        <f t="shared" si="734"/>
        <v>0</v>
      </c>
      <c r="KE75" s="54">
        <f t="shared" si="735"/>
        <v>0</v>
      </c>
      <c r="KF75" s="55">
        <f t="shared" ref="KF75:KG78" si="1105">SUM(JT75,KC75)</f>
        <v>0</v>
      </c>
      <c r="KG75" s="54">
        <f t="shared" si="1105"/>
        <v>0</v>
      </c>
      <c r="KH75" s="156">
        <f t="shared" si="902"/>
        <v>0</v>
      </c>
      <c r="KI75" s="57">
        <f>SUM(KI70:KI73)</f>
        <v>0</v>
      </c>
      <c r="KJ75" s="54">
        <f>SUM(KJ70:KJ73)</f>
        <v>0</v>
      </c>
      <c r="KK75" s="156">
        <f t="shared" ref="KK75:KK77" si="1106">KI75+KJ75</f>
        <v>0</v>
      </c>
      <c r="KL75" s="55">
        <f>SUM(KL70:KL73)</f>
        <v>0</v>
      </c>
      <c r="KM75" s="54">
        <f>SUM(KM70:KM73)</f>
        <v>0</v>
      </c>
      <c r="KN75" s="156">
        <f t="shared" ref="KN75:KN77" si="1107">KL75+KM75</f>
        <v>0</v>
      </c>
      <c r="KO75" s="129">
        <f>SUM(KO70:KO73)</f>
        <v>0</v>
      </c>
      <c r="KP75" s="54">
        <f>SUM(KP70:KP73)</f>
        <v>0</v>
      </c>
      <c r="KQ75" s="156">
        <f t="shared" ref="KQ75:KQ77" si="1108">KO75+KP75</f>
        <v>0</v>
      </c>
      <c r="KR75" s="129">
        <f t="shared" ref="KR75:KR78" si="1109">SUM(KI75,KL75,KO75)</f>
        <v>0</v>
      </c>
      <c r="KS75" s="54">
        <f t="shared" ref="KS75:KS78" si="1110">SUM(KJ75,KM75,KP75)</f>
        <v>0</v>
      </c>
      <c r="KT75" s="54">
        <f t="shared" ref="KT75:KT78" si="1111">SUM(KK75,KN75,KQ75)</f>
        <v>0</v>
      </c>
      <c r="KU75" s="129">
        <f>SUM(KU70:KU73)</f>
        <v>0</v>
      </c>
      <c r="KV75" s="54">
        <f>SUM(KV70:KV73)</f>
        <v>0</v>
      </c>
      <c r="KW75" s="156">
        <f t="shared" ref="KW75:KW77" si="1112">KU75+KV75</f>
        <v>0</v>
      </c>
      <c r="KX75" s="129">
        <f>SUM(KX70:KX73)</f>
        <v>6516</v>
      </c>
      <c r="KY75" s="54">
        <f>SUM(KY70:KY73)</f>
        <v>0</v>
      </c>
      <c r="KZ75" s="156">
        <f t="shared" ref="KZ75:KZ77" si="1113">KX75+KY75</f>
        <v>6516</v>
      </c>
      <c r="LA75" s="129">
        <f t="shared" ref="LA75:LA78" si="1114">SUM(KU75,KX75)</f>
        <v>6516</v>
      </c>
      <c r="LB75" s="54">
        <f t="shared" ref="LB75:LB78" si="1115">SUM(KV75,KY75)</f>
        <v>0</v>
      </c>
      <c r="LC75" s="156">
        <f t="shared" ref="LC75:LC78" si="1116">SUM(KW75,KZ75)</f>
        <v>6516</v>
      </c>
      <c r="LD75" s="129">
        <f t="shared" si="738"/>
        <v>6516</v>
      </c>
      <c r="LE75" s="54">
        <f t="shared" si="739"/>
        <v>0</v>
      </c>
      <c r="LF75" s="54">
        <f t="shared" si="740"/>
        <v>6516</v>
      </c>
      <c r="LG75" s="55">
        <f t="shared" si="741"/>
        <v>8555852</v>
      </c>
      <c r="LH75" s="54">
        <f t="shared" si="742"/>
        <v>0</v>
      </c>
      <c r="LI75" s="54">
        <f t="shared" si="743"/>
        <v>8555852</v>
      </c>
      <c r="LJ75" s="55">
        <f t="shared" si="744"/>
        <v>19168517</v>
      </c>
      <c r="LK75" s="54">
        <f t="shared" si="745"/>
        <v>8533</v>
      </c>
      <c r="LL75" s="156">
        <f t="shared" si="746"/>
        <v>19177050</v>
      </c>
    </row>
    <row r="76" spans="1:324" s="95" customFormat="1" ht="17.25" thickTop="1" thickBot="1" x14ac:dyDescent="0.3">
      <c r="A76" s="151">
        <v>66</v>
      </c>
      <c r="B76" s="59"/>
      <c r="C76" s="94" t="s">
        <v>334</v>
      </c>
      <c r="D76" s="61">
        <f t="shared" ref="D76:E76" si="1117">SUM(D68,D75)</f>
        <v>4969608</v>
      </c>
      <c r="E76" s="61">
        <f t="shared" si="1117"/>
        <v>0</v>
      </c>
      <c r="F76" s="157">
        <f t="shared" si="941"/>
        <v>4969608</v>
      </c>
      <c r="G76" s="64">
        <f>SUM(G68,G75)</f>
        <v>403983</v>
      </c>
      <c r="H76" s="61">
        <f>SUM(H68,H75)</f>
        <v>0</v>
      </c>
      <c r="I76" s="157">
        <f t="shared" si="942"/>
        <v>403983</v>
      </c>
      <c r="J76" s="61">
        <f t="shared" ref="J76:K76" si="1118">SUM(J68,J75)</f>
        <v>369655</v>
      </c>
      <c r="K76" s="61">
        <f t="shared" si="1118"/>
        <v>0</v>
      </c>
      <c r="L76" s="157">
        <f t="shared" si="944"/>
        <v>369655</v>
      </c>
      <c r="M76" s="61">
        <f t="shared" ref="M76:N76" si="1119">SUM(M68,M75)</f>
        <v>226791</v>
      </c>
      <c r="N76" s="61">
        <f t="shared" si="1119"/>
        <v>0</v>
      </c>
      <c r="O76" s="157">
        <f t="shared" si="946"/>
        <v>226791</v>
      </c>
      <c r="P76" s="61">
        <f t="shared" ref="P76:Q76" si="1120">SUM(P68,P75)</f>
        <v>284394</v>
      </c>
      <c r="Q76" s="61">
        <f t="shared" si="1120"/>
        <v>0</v>
      </c>
      <c r="R76" s="157">
        <f t="shared" si="948"/>
        <v>284394</v>
      </c>
      <c r="S76" s="61">
        <f t="shared" ref="S76:T76" si="1121">SUM(S68,S75)</f>
        <v>404958</v>
      </c>
      <c r="T76" s="61">
        <f t="shared" si="1121"/>
        <v>0</v>
      </c>
      <c r="U76" s="157">
        <f t="shared" si="950"/>
        <v>404958</v>
      </c>
      <c r="V76" s="61">
        <f t="shared" ref="V76:W76" si="1122">SUM(V68,V75)</f>
        <v>286137</v>
      </c>
      <c r="W76" s="61">
        <f t="shared" si="1122"/>
        <v>0</v>
      </c>
      <c r="X76" s="157">
        <f t="shared" si="952"/>
        <v>286137</v>
      </c>
      <c r="Y76" s="61">
        <f t="shared" ref="Y76:Z76" si="1123">SUM(Y68,Y75)</f>
        <v>413324</v>
      </c>
      <c r="Z76" s="61">
        <f t="shared" si="1123"/>
        <v>8533</v>
      </c>
      <c r="AA76" s="157">
        <f t="shared" si="954"/>
        <v>421857</v>
      </c>
      <c r="AB76" s="61">
        <f t="shared" si="955"/>
        <v>2389242</v>
      </c>
      <c r="AC76" s="61">
        <f t="shared" si="955"/>
        <v>8533</v>
      </c>
      <c r="AD76" s="157">
        <f t="shared" si="578"/>
        <v>2397775</v>
      </c>
      <c r="AE76" s="64">
        <f t="shared" ref="AE76:AF76" si="1124">SUM(AE68,AE75)</f>
        <v>906687</v>
      </c>
      <c r="AF76" s="61">
        <f t="shared" si="1124"/>
        <v>0</v>
      </c>
      <c r="AG76" s="157">
        <f t="shared" si="957"/>
        <v>906687</v>
      </c>
      <c r="AH76" s="61">
        <f t="shared" si="23"/>
        <v>8265537</v>
      </c>
      <c r="AI76" s="61">
        <f t="shared" si="23"/>
        <v>8533</v>
      </c>
      <c r="AJ76" s="157">
        <f t="shared" si="958"/>
        <v>8274070</v>
      </c>
      <c r="AK76" s="64">
        <f t="shared" ref="AK76:AL76" si="1125">SUM(AK68,AK75)</f>
        <v>3654210</v>
      </c>
      <c r="AL76" s="61">
        <f t="shared" si="1125"/>
        <v>0</v>
      </c>
      <c r="AM76" s="157">
        <f t="shared" si="960"/>
        <v>3654210</v>
      </c>
      <c r="AN76" s="61">
        <f t="shared" ref="AN76:AO76" si="1126">SUM(AN68,AN75)</f>
        <v>0</v>
      </c>
      <c r="AO76" s="61">
        <f t="shared" si="1126"/>
        <v>0</v>
      </c>
      <c r="AP76" s="157">
        <f t="shared" si="962"/>
        <v>0</v>
      </c>
      <c r="AQ76" s="64">
        <f t="shared" ref="AQ76:AR76" si="1127">SUM(AQ68,AQ75)</f>
        <v>0</v>
      </c>
      <c r="AR76" s="61">
        <f t="shared" si="1127"/>
        <v>0</v>
      </c>
      <c r="AS76" s="157">
        <f t="shared" si="964"/>
        <v>0</v>
      </c>
      <c r="AT76" s="61">
        <f t="shared" ref="AT76:AU76" si="1128">SUM(AT68,AT75)</f>
        <v>0</v>
      </c>
      <c r="AU76" s="61">
        <f t="shared" si="1128"/>
        <v>0</v>
      </c>
      <c r="AV76" s="157">
        <f t="shared" si="966"/>
        <v>0</v>
      </c>
      <c r="AW76" s="61">
        <f t="shared" ref="AW76:AX76" si="1129">SUM(AW68,AW75)</f>
        <v>0</v>
      </c>
      <c r="AX76" s="61">
        <f t="shared" si="1129"/>
        <v>0</v>
      </c>
      <c r="AY76" s="157">
        <f t="shared" si="968"/>
        <v>0</v>
      </c>
      <c r="AZ76" s="61">
        <f t="shared" si="969"/>
        <v>3654210</v>
      </c>
      <c r="BA76" s="61">
        <f t="shared" si="970"/>
        <v>0</v>
      </c>
      <c r="BB76" s="157">
        <f t="shared" si="971"/>
        <v>3654210</v>
      </c>
      <c r="BC76" s="64">
        <f t="shared" ref="BC76:BD76" si="1130">SUM(BC68,BC75)</f>
        <v>0</v>
      </c>
      <c r="BD76" s="61">
        <f t="shared" si="1130"/>
        <v>0</v>
      </c>
      <c r="BE76" s="157">
        <f t="shared" si="973"/>
        <v>0</v>
      </c>
      <c r="BF76" s="61">
        <f t="shared" ref="BF76:BG76" si="1131">SUM(BF68,BF75)</f>
        <v>0</v>
      </c>
      <c r="BG76" s="61">
        <f t="shared" si="1131"/>
        <v>0</v>
      </c>
      <c r="BH76" s="157">
        <f t="shared" si="975"/>
        <v>0</v>
      </c>
      <c r="BI76" s="61">
        <f t="shared" ref="BI76:BJ76" si="1132">SUM(BI68,BI75)</f>
        <v>0</v>
      </c>
      <c r="BJ76" s="61">
        <f t="shared" si="1132"/>
        <v>0</v>
      </c>
      <c r="BK76" s="157">
        <f t="shared" si="977"/>
        <v>0</v>
      </c>
      <c r="BL76" s="61">
        <f t="shared" ref="BL76:BM76" si="1133">SUM(BL68,BL75)</f>
        <v>0</v>
      </c>
      <c r="BM76" s="61">
        <f t="shared" si="1133"/>
        <v>0</v>
      </c>
      <c r="BN76" s="157">
        <f t="shared" si="979"/>
        <v>0</v>
      </c>
      <c r="BO76" s="61">
        <f t="shared" ref="BO76:BP76" si="1134">SUM(BO68,BO75)</f>
        <v>0</v>
      </c>
      <c r="BP76" s="61">
        <f t="shared" si="1134"/>
        <v>0</v>
      </c>
      <c r="BQ76" s="157">
        <f t="shared" si="981"/>
        <v>0</v>
      </c>
      <c r="BR76" s="61">
        <f t="shared" ref="BR76:BS76" si="1135">SUM(BR68,BR75)</f>
        <v>0</v>
      </c>
      <c r="BS76" s="61">
        <f t="shared" si="1135"/>
        <v>0</v>
      </c>
      <c r="BT76" s="157">
        <f t="shared" si="983"/>
        <v>0</v>
      </c>
      <c r="BU76" s="61">
        <f t="shared" ref="BU76:BV76" si="1136">SUM(BU68,BU75)</f>
        <v>0</v>
      </c>
      <c r="BV76" s="61">
        <f t="shared" si="1136"/>
        <v>0</v>
      </c>
      <c r="BW76" s="157">
        <f t="shared" si="985"/>
        <v>0</v>
      </c>
      <c r="BX76" s="61">
        <f t="shared" ref="BX76:BY76" si="1137">SUM(BX68,BX75)</f>
        <v>0</v>
      </c>
      <c r="BY76" s="61">
        <f t="shared" si="1137"/>
        <v>0</v>
      </c>
      <c r="BZ76" s="157">
        <f t="shared" si="987"/>
        <v>0</v>
      </c>
      <c r="CA76" s="62">
        <f t="shared" si="908"/>
        <v>0</v>
      </c>
      <c r="CB76" s="61">
        <f t="shared" si="909"/>
        <v>0</v>
      </c>
      <c r="CC76" s="157">
        <f t="shared" si="909"/>
        <v>0</v>
      </c>
      <c r="CD76" s="64">
        <f t="shared" ref="CD76:CE76" si="1138">SUM(CD68,CD75)</f>
        <v>0</v>
      </c>
      <c r="CE76" s="61">
        <f t="shared" si="1138"/>
        <v>0</v>
      </c>
      <c r="CF76" s="157">
        <f t="shared" si="989"/>
        <v>0</v>
      </c>
      <c r="CG76" s="61">
        <f t="shared" ref="CG76:CH76" si="1139">SUM(CG68,CG75)</f>
        <v>0</v>
      </c>
      <c r="CH76" s="61">
        <f t="shared" si="1139"/>
        <v>0</v>
      </c>
      <c r="CI76" s="157">
        <f t="shared" si="991"/>
        <v>0</v>
      </c>
      <c r="CJ76" s="61">
        <f t="shared" ref="CJ76:CK76" si="1140">SUM(CJ68,CJ75)</f>
        <v>0</v>
      </c>
      <c r="CK76" s="61">
        <f t="shared" si="1140"/>
        <v>0</v>
      </c>
      <c r="CL76" s="157">
        <f t="shared" si="993"/>
        <v>0</v>
      </c>
      <c r="CM76" s="61">
        <f t="shared" ref="CM76:CN76" si="1141">SUM(CM68,CM75)</f>
        <v>0</v>
      </c>
      <c r="CN76" s="61">
        <f t="shared" si="1141"/>
        <v>0</v>
      </c>
      <c r="CO76" s="157">
        <f t="shared" si="995"/>
        <v>0</v>
      </c>
      <c r="CP76" s="62">
        <f t="shared" si="910"/>
        <v>0</v>
      </c>
      <c r="CQ76" s="61">
        <f t="shared" si="911"/>
        <v>0</v>
      </c>
      <c r="CR76" s="157">
        <f t="shared" si="996"/>
        <v>0</v>
      </c>
      <c r="CS76" s="64">
        <f t="shared" ref="CS76:CT76" si="1142">SUM(CS68,CS75)</f>
        <v>0</v>
      </c>
      <c r="CT76" s="61">
        <f t="shared" si="1142"/>
        <v>0</v>
      </c>
      <c r="CU76" s="157">
        <f t="shared" si="998"/>
        <v>0</v>
      </c>
      <c r="CV76" s="61">
        <f t="shared" ref="CV76:CW76" si="1143">SUM(CV68,CV75)</f>
        <v>13050</v>
      </c>
      <c r="CW76" s="61">
        <f t="shared" si="1143"/>
        <v>0</v>
      </c>
      <c r="CX76" s="157">
        <f t="shared" si="1000"/>
        <v>13050</v>
      </c>
      <c r="CY76" s="61">
        <f t="shared" ref="CY76:CZ76" si="1144">SUM(CY68,CY75)</f>
        <v>0</v>
      </c>
      <c r="CZ76" s="61">
        <f t="shared" si="1144"/>
        <v>0</v>
      </c>
      <c r="DA76" s="157">
        <f t="shared" si="1002"/>
        <v>0</v>
      </c>
      <c r="DB76" s="61">
        <f t="shared" ref="DB76:DC76" si="1145">SUM(DB68,DB75)</f>
        <v>105881</v>
      </c>
      <c r="DC76" s="61">
        <f t="shared" si="1145"/>
        <v>0</v>
      </c>
      <c r="DD76" s="157">
        <f t="shared" si="1004"/>
        <v>105881</v>
      </c>
      <c r="DE76" s="61">
        <f t="shared" ref="DE76:DF76" si="1146">SUM(DE68,DE75)</f>
        <v>0</v>
      </c>
      <c r="DF76" s="61">
        <f t="shared" si="1146"/>
        <v>0</v>
      </c>
      <c r="DG76" s="157">
        <f t="shared" si="1006"/>
        <v>0</v>
      </c>
      <c r="DH76" s="62">
        <f t="shared" si="912"/>
        <v>118931</v>
      </c>
      <c r="DI76" s="61">
        <f t="shared" si="913"/>
        <v>0</v>
      </c>
      <c r="DJ76" s="157">
        <f t="shared" si="913"/>
        <v>118931</v>
      </c>
      <c r="DK76" s="64">
        <f t="shared" ref="DK76:DL76" si="1147">SUM(DK68,DK75)</f>
        <v>0</v>
      </c>
      <c r="DL76" s="61">
        <f t="shared" si="1147"/>
        <v>0</v>
      </c>
      <c r="DM76" s="157">
        <f t="shared" si="1008"/>
        <v>0</v>
      </c>
      <c r="DN76" s="61">
        <f t="shared" ref="DN76:DO76" si="1148">SUM(DN68,DN75)</f>
        <v>561050</v>
      </c>
      <c r="DO76" s="61">
        <f t="shared" si="1148"/>
        <v>0</v>
      </c>
      <c r="DP76" s="157">
        <f t="shared" si="1010"/>
        <v>561050</v>
      </c>
      <c r="DQ76" s="61">
        <f t="shared" ref="DQ76:DR76" si="1149">SUM(DQ68,DQ75)</f>
        <v>0</v>
      </c>
      <c r="DR76" s="61">
        <f t="shared" si="1149"/>
        <v>0</v>
      </c>
      <c r="DS76" s="157">
        <f t="shared" si="1012"/>
        <v>0</v>
      </c>
      <c r="DT76" s="61">
        <f t="shared" si="716"/>
        <v>561050</v>
      </c>
      <c r="DU76" s="61">
        <f t="shared" si="717"/>
        <v>0</v>
      </c>
      <c r="DV76" s="157">
        <f t="shared" si="718"/>
        <v>561050</v>
      </c>
      <c r="DW76" s="64">
        <f t="shared" ref="DW76:DX76" si="1150">SUM(DW68,DW75)</f>
        <v>0</v>
      </c>
      <c r="DX76" s="61">
        <f t="shared" si="1150"/>
        <v>0</v>
      </c>
      <c r="DY76" s="157">
        <f t="shared" si="1014"/>
        <v>0</v>
      </c>
      <c r="DZ76" s="61">
        <f t="shared" ref="DZ76:EA76" si="1151">SUM(DZ68,DZ75)</f>
        <v>0</v>
      </c>
      <c r="EA76" s="61">
        <f t="shared" si="1151"/>
        <v>0</v>
      </c>
      <c r="EB76" s="157">
        <f t="shared" si="1016"/>
        <v>0</v>
      </c>
      <c r="EC76" s="61">
        <f t="shared" ref="EC76:ED76" si="1152">SUM(EC68,EC75)</f>
        <v>0</v>
      </c>
      <c r="ED76" s="61">
        <f t="shared" si="1152"/>
        <v>0</v>
      </c>
      <c r="EE76" s="157">
        <f t="shared" si="1018"/>
        <v>0</v>
      </c>
      <c r="EF76" s="61">
        <f t="shared" ref="EF76:EG76" si="1153">SUM(EF68,EF75)</f>
        <v>0</v>
      </c>
      <c r="EG76" s="61">
        <f t="shared" si="1153"/>
        <v>0</v>
      </c>
      <c r="EH76" s="157">
        <f t="shared" si="1020"/>
        <v>0</v>
      </c>
      <c r="EI76" s="61">
        <f t="shared" ref="EI76:EJ76" si="1154">SUM(EI68,EI75)</f>
        <v>0</v>
      </c>
      <c r="EJ76" s="61">
        <f t="shared" si="1154"/>
        <v>0</v>
      </c>
      <c r="EK76" s="157">
        <f t="shared" si="1022"/>
        <v>0</v>
      </c>
      <c r="EL76" s="62">
        <f t="shared" si="719"/>
        <v>0</v>
      </c>
      <c r="EM76" s="61">
        <f t="shared" si="720"/>
        <v>0</v>
      </c>
      <c r="EN76" s="157">
        <f t="shared" si="1023"/>
        <v>0</v>
      </c>
      <c r="EO76" s="64">
        <f t="shared" ref="EO76:EP76" si="1155">SUM(EO68,EO75)</f>
        <v>0</v>
      </c>
      <c r="EP76" s="61">
        <f t="shared" si="1155"/>
        <v>0</v>
      </c>
      <c r="EQ76" s="157">
        <f t="shared" si="1025"/>
        <v>0</v>
      </c>
      <c r="ER76" s="61">
        <f t="shared" ref="ER76:ES76" si="1156">SUM(ER68,ER75)</f>
        <v>0</v>
      </c>
      <c r="ES76" s="61">
        <f t="shared" si="1156"/>
        <v>0</v>
      </c>
      <c r="ET76" s="157">
        <f t="shared" si="1027"/>
        <v>0</v>
      </c>
      <c r="EU76" s="61">
        <f t="shared" ref="EU76:EV76" si="1157">SUM(EU68,EU75)</f>
        <v>4253</v>
      </c>
      <c r="EV76" s="61">
        <f t="shared" si="1157"/>
        <v>0</v>
      </c>
      <c r="EW76" s="157">
        <f t="shared" si="1029"/>
        <v>4253</v>
      </c>
      <c r="EX76" s="61">
        <f t="shared" ref="EX76:EY76" si="1158">SUM(EX68,EX75)</f>
        <v>0</v>
      </c>
      <c r="EY76" s="61">
        <f t="shared" si="1158"/>
        <v>0</v>
      </c>
      <c r="EZ76" s="157">
        <f t="shared" si="1031"/>
        <v>0</v>
      </c>
      <c r="FA76" s="62">
        <f t="shared" si="721"/>
        <v>4253</v>
      </c>
      <c r="FB76" s="61">
        <f t="shared" si="722"/>
        <v>0</v>
      </c>
      <c r="FC76" s="157">
        <f t="shared" si="1032"/>
        <v>4253</v>
      </c>
      <c r="FD76" s="64">
        <f t="shared" ref="FD76:FE76" si="1159">SUM(FD68,FD75)</f>
        <v>0</v>
      </c>
      <c r="FE76" s="61">
        <f t="shared" si="1159"/>
        <v>0</v>
      </c>
      <c r="FF76" s="157">
        <f t="shared" si="1034"/>
        <v>0</v>
      </c>
      <c r="FG76" s="62">
        <f t="shared" si="723"/>
        <v>0</v>
      </c>
      <c r="FH76" s="61">
        <f t="shared" si="76"/>
        <v>0</v>
      </c>
      <c r="FI76" s="157">
        <f t="shared" si="1035"/>
        <v>0</v>
      </c>
      <c r="FJ76" s="64">
        <f t="shared" ref="FJ76:FK76" si="1160">SUM(FJ68,FJ75)</f>
        <v>0</v>
      </c>
      <c r="FK76" s="61">
        <f t="shared" si="1160"/>
        <v>0</v>
      </c>
      <c r="FL76" s="157">
        <f t="shared" si="1037"/>
        <v>0</v>
      </c>
      <c r="FM76" s="62">
        <f t="shared" si="724"/>
        <v>0</v>
      </c>
      <c r="FN76" s="61">
        <f t="shared" si="725"/>
        <v>0</v>
      </c>
      <c r="FO76" s="61">
        <f t="shared" si="1038"/>
        <v>0</v>
      </c>
      <c r="FP76" s="62">
        <f t="shared" si="1039"/>
        <v>684234</v>
      </c>
      <c r="FQ76" s="61">
        <f t="shared" si="1039"/>
        <v>0</v>
      </c>
      <c r="FR76" s="157">
        <f t="shared" si="903"/>
        <v>684234</v>
      </c>
      <c r="FS76" s="64">
        <f t="shared" ref="FS76:FT76" si="1161">SUM(FS68,FS75)</f>
        <v>0</v>
      </c>
      <c r="FT76" s="61">
        <f t="shared" si="1161"/>
        <v>0</v>
      </c>
      <c r="FU76" s="157">
        <f t="shared" si="1041"/>
        <v>0</v>
      </c>
      <c r="FV76" s="61">
        <f t="shared" ref="FV76:FW76" si="1162">SUM(FV68,FV75)</f>
        <v>0</v>
      </c>
      <c r="FW76" s="61">
        <f t="shared" si="1162"/>
        <v>0</v>
      </c>
      <c r="FX76" s="157">
        <f t="shared" si="1043"/>
        <v>0</v>
      </c>
      <c r="FY76" s="61">
        <f t="shared" ref="FY76:FZ76" si="1163">SUM(FY68,FY75)</f>
        <v>0</v>
      </c>
      <c r="FZ76" s="61">
        <f t="shared" si="1163"/>
        <v>0</v>
      </c>
      <c r="GA76" s="157">
        <f t="shared" si="1045"/>
        <v>0</v>
      </c>
      <c r="GB76" s="61">
        <f t="shared" ref="GB76:GC76" si="1164">SUM(GB68,GB75)</f>
        <v>0</v>
      </c>
      <c r="GC76" s="61">
        <f t="shared" si="1164"/>
        <v>0</v>
      </c>
      <c r="GD76" s="157">
        <f t="shared" si="1047"/>
        <v>0</v>
      </c>
      <c r="GE76" s="61">
        <f t="shared" ref="GE76:GF76" si="1165">SUM(GE68,GE75)</f>
        <v>0</v>
      </c>
      <c r="GF76" s="61">
        <f t="shared" si="1165"/>
        <v>0</v>
      </c>
      <c r="GG76" s="157">
        <f t="shared" si="1049"/>
        <v>0</v>
      </c>
      <c r="GH76" s="61">
        <f t="shared" si="1050"/>
        <v>0</v>
      </c>
      <c r="GI76" s="61">
        <f t="shared" si="1051"/>
        <v>0</v>
      </c>
      <c r="GJ76" s="157">
        <f t="shared" si="1052"/>
        <v>0</v>
      </c>
      <c r="GK76" s="64">
        <f t="shared" ref="GK76" si="1166">SUM(GK68,GK75)</f>
        <v>0</v>
      </c>
      <c r="GL76" s="61">
        <f t="shared" ref="GL76:HD76" si="1167">SUM(GL68,GL75)</f>
        <v>0</v>
      </c>
      <c r="GM76" s="157">
        <f t="shared" si="1055"/>
        <v>0</v>
      </c>
      <c r="GN76" s="62">
        <f t="shared" si="91"/>
        <v>0</v>
      </c>
      <c r="GO76" s="61">
        <f t="shared" si="92"/>
        <v>0</v>
      </c>
      <c r="GP76" s="157">
        <f t="shared" si="1056"/>
        <v>0</v>
      </c>
      <c r="GQ76" s="64">
        <f t="shared" ref="GQ76:GR76" si="1168">SUM(GQ68,GQ75)</f>
        <v>0</v>
      </c>
      <c r="GR76" s="61">
        <f t="shared" si="1168"/>
        <v>0</v>
      </c>
      <c r="GS76" s="157">
        <f t="shared" si="1058"/>
        <v>0</v>
      </c>
      <c r="GT76" s="61">
        <f t="shared" ref="GT76" si="1169">SUM(GT68,GT75)</f>
        <v>0</v>
      </c>
      <c r="GU76" s="61">
        <f t="shared" si="1167"/>
        <v>0</v>
      </c>
      <c r="GV76" s="157">
        <f t="shared" si="1060"/>
        <v>0</v>
      </c>
      <c r="GW76" s="62">
        <f t="shared" si="96"/>
        <v>0</v>
      </c>
      <c r="GX76" s="61">
        <f t="shared" si="97"/>
        <v>0</v>
      </c>
      <c r="GY76" s="157">
        <f t="shared" si="1061"/>
        <v>0</v>
      </c>
      <c r="GZ76" s="95">
        <f t="shared" ref="GZ76" si="1170">SUM(GZ68,GZ75)</f>
        <v>0</v>
      </c>
      <c r="HA76" s="61">
        <f t="shared" si="1167"/>
        <v>0</v>
      </c>
      <c r="HB76" s="157">
        <f t="shared" si="1063"/>
        <v>0</v>
      </c>
      <c r="HC76" s="61">
        <f t="shared" ref="HC76" si="1171">SUM(HC68,HC75)</f>
        <v>0</v>
      </c>
      <c r="HD76" s="61">
        <f t="shared" si="1167"/>
        <v>0</v>
      </c>
      <c r="HE76" s="157">
        <f t="shared" si="1065"/>
        <v>0</v>
      </c>
      <c r="HF76" s="62">
        <f t="shared" si="101"/>
        <v>0</v>
      </c>
      <c r="HG76" s="61">
        <f t="shared" si="102"/>
        <v>0</v>
      </c>
      <c r="HH76" s="157">
        <f t="shared" si="1066"/>
        <v>0</v>
      </c>
      <c r="HI76" s="64">
        <f t="shared" ref="HI76" si="1172">SUM(HI68,HI75)</f>
        <v>0</v>
      </c>
      <c r="HJ76" s="61">
        <f t="shared" ref="HJ76:IW76" si="1173">SUM(HJ68,HJ75)</f>
        <v>0</v>
      </c>
      <c r="HK76" s="157">
        <f t="shared" si="1069"/>
        <v>0</v>
      </c>
      <c r="HL76" s="61">
        <f t="shared" ref="HL76" si="1174">SUM(HL68,HL75)</f>
        <v>0</v>
      </c>
      <c r="HM76" s="61">
        <f t="shared" si="1173"/>
        <v>0</v>
      </c>
      <c r="HN76" s="157">
        <f t="shared" si="1071"/>
        <v>0</v>
      </c>
      <c r="HO76" s="62">
        <f t="shared" si="106"/>
        <v>0</v>
      </c>
      <c r="HP76" s="61">
        <f t="shared" si="107"/>
        <v>0</v>
      </c>
      <c r="HQ76" s="157">
        <f t="shared" si="1072"/>
        <v>0</v>
      </c>
      <c r="HR76" s="64">
        <f t="shared" ref="HR76:HS76" si="1175">SUM(HR68,HR75)</f>
        <v>8549336</v>
      </c>
      <c r="HS76" s="61">
        <f t="shared" si="1175"/>
        <v>0</v>
      </c>
      <c r="HT76" s="157">
        <f t="shared" si="1073"/>
        <v>8549336</v>
      </c>
      <c r="HU76" s="62">
        <f t="shared" si="728"/>
        <v>8549336</v>
      </c>
      <c r="HV76" s="61">
        <f t="shared" si="729"/>
        <v>0</v>
      </c>
      <c r="HW76" s="61">
        <f t="shared" si="1074"/>
        <v>8549336</v>
      </c>
      <c r="HX76" s="62">
        <f t="shared" si="730"/>
        <v>8549336</v>
      </c>
      <c r="HY76" s="61">
        <f t="shared" si="731"/>
        <v>0</v>
      </c>
      <c r="HZ76" s="157">
        <f t="shared" si="732"/>
        <v>8549336</v>
      </c>
      <c r="IA76" s="95">
        <f t="shared" si="1173"/>
        <v>0</v>
      </c>
      <c r="IB76" s="61">
        <f t="shared" si="1173"/>
        <v>0</v>
      </c>
      <c r="IC76" s="157">
        <f t="shared" si="1075"/>
        <v>0</v>
      </c>
      <c r="ID76" s="61">
        <f t="shared" ref="ID76" si="1176">SUM(ID68,ID75)</f>
        <v>0</v>
      </c>
      <c r="IE76" s="61">
        <f t="shared" si="1173"/>
        <v>0</v>
      </c>
      <c r="IF76" s="157">
        <f t="shared" si="1077"/>
        <v>0</v>
      </c>
      <c r="IG76" s="62">
        <f t="shared" ref="IG76" si="1177">SUM(IG68,IG75)</f>
        <v>0</v>
      </c>
      <c r="IH76" s="61">
        <f t="shared" si="1173"/>
        <v>0</v>
      </c>
      <c r="II76" s="157">
        <f t="shared" si="1079"/>
        <v>0</v>
      </c>
      <c r="IJ76" s="62">
        <f t="shared" si="117"/>
        <v>0</v>
      </c>
      <c r="IK76" s="61">
        <f t="shared" si="118"/>
        <v>0</v>
      </c>
      <c r="IL76" s="157">
        <f t="shared" si="1080"/>
        <v>0</v>
      </c>
      <c r="IM76" s="95">
        <f t="shared" ref="IM76" si="1178">SUM(IM68,IM75)</f>
        <v>0</v>
      </c>
      <c r="IN76" s="61">
        <f t="shared" si="1173"/>
        <v>0</v>
      </c>
      <c r="IO76" s="157">
        <f t="shared" si="1082"/>
        <v>0</v>
      </c>
      <c r="IP76" s="62">
        <f t="shared" ref="IP76" si="1179">SUM(IP68,IP75)</f>
        <v>0</v>
      </c>
      <c r="IQ76" s="61">
        <f t="shared" si="1173"/>
        <v>0</v>
      </c>
      <c r="IR76" s="157">
        <f t="shared" si="1084"/>
        <v>0</v>
      </c>
      <c r="IS76" s="62">
        <f t="shared" si="1173"/>
        <v>0</v>
      </c>
      <c r="IT76" s="61">
        <f t="shared" si="1173"/>
        <v>0</v>
      </c>
      <c r="IU76" s="157">
        <f t="shared" si="1085"/>
        <v>0</v>
      </c>
      <c r="IV76" s="62">
        <f t="shared" si="1173"/>
        <v>0</v>
      </c>
      <c r="IW76" s="61">
        <f t="shared" si="1173"/>
        <v>0</v>
      </c>
      <c r="IX76" s="157">
        <f t="shared" si="1086"/>
        <v>0</v>
      </c>
      <c r="IY76" s="61">
        <f t="shared" si="124"/>
        <v>0</v>
      </c>
      <c r="IZ76" s="61">
        <f t="shared" si="124"/>
        <v>0</v>
      </c>
      <c r="JA76" s="61">
        <f t="shared" si="1087"/>
        <v>0</v>
      </c>
      <c r="JB76" s="62">
        <f t="shared" si="934"/>
        <v>0</v>
      </c>
      <c r="JC76" s="61">
        <f t="shared" si="935"/>
        <v>0</v>
      </c>
      <c r="JD76" s="157">
        <f t="shared" si="1088"/>
        <v>0</v>
      </c>
      <c r="JE76" s="64">
        <f t="shared" ref="JE76" si="1180">SUM(JE68,JE75)</f>
        <v>3150000</v>
      </c>
      <c r="JF76" s="61">
        <f t="shared" ref="JF76:KA76" si="1181">SUM(JF68,JF75)</f>
        <v>0</v>
      </c>
      <c r="JG76" s="157">
        <f t="shared" si="1091"/>
        <v>3150000</v>
      </c>
      <c r="JH76" s="61">
        <f t="shared" ref="JH76" si="1182">SUM(JH68,JH75)</f>
        <v>3571437</v>
      </c>
      <c r="JI76" s="61">
        <f t="shared" si="1181"/>
        <v>0</v>
      </c>
      <c r="JJ76" s="157">
        <f t="shared" si="1093"/>
        <v>3571437</v>
      </c>
      <c r="JK76" s="61">
        <f t="shared" ref="JK76" si="1183">SUM(JK68,JK75)</f>
        <v>206734</v>
      </c>
      <c r="JL76" s="61">
        <f t="shared" si="1181"/>
        <v>0</v>
      </c>
      <c r="JM76" s="157">
        <f t="shared" si="1095"/>
        <v>206734</v>
      </c>
      <c r="JN76" s="61">
        <f t="shared" ref="JN76" si="1184">SUM(JN68,JN75)</f>
        <v>0</v>
      </c>
      <c r="JO76" s="61">
        <f t="shared" si="1181"/>
        <v>0</v>
      </c>
      <c r="JP76" s="157">
        <f t="shared" si="1097"/>
        <v>0</v>
      </c>
      <c r="JQ76" s="61">
        <f t="shared" ref="JQ76" si="1185">SUM(JQ68,JQ75)</f>
        <v>0</v>
      </c>
      <c r="JR76" s="61">
        <f t="shared" si="1181"/>
        <v>0</v>
      </c>
      <c r="JS76" s="157">
        <f t="shared" si="1099"/>
        <v>0</v>
      </c>
      <c r="JT76" s="62">
        <f t="shared" si="134"/>
        <v>6928171</v>
      </c>
      <c r="JU76" s="61">
        <f t="shared" si="135"/>
        <v>0</v>
      </c>
      <c r="JV76" s="157">
        <f t="shared" si="1100"/>
        <v>6928171</v>
      </c>
      <c r="JW76" s="64">
        <f t="shared" ref="JW76" si="1186">SUM(JW68,JW75)</f>
        <v>13303601</v>
      </c>
      <c r="JX76" s="61">
        <f t="shared" si="1181"/>
        <v>0</v>
      </c>
      <c r="JY76" s="157">
        <f t="shared" si="1102"/>
        <v>13303601</v>
      </c>
      <c r="JZ76" s="61">
        <f t="shared" ref="JZ76" si="1187">SUM(JZ68,JZ75)</f>
        <v>4616574</v>
      </c>
      <c r="KA76" s="61">
        <f t="shared" si="1181"/>
        <v>0</v>
      </c>
      <c r="KB76" s="157">
        <f t="shared" si="1104"/>
        <v>4616574</v>
      </c>
      <c r="KC76" s="62">
        <f t="shared" si="733"/>
        <v>17920175</v>
      </c>
      <c r="KD76" s="61">
        <f t="shared" si="734"/>
        <v>0</v>
      </c>
      <c r="KE76" s="61">
        <f t="shared" si="735"/>
        <v>17920175</v>
      </c>
      <c r="KF76" s="62">
        <f t="shared" si="1105"/>
        <v>24848346</v>
      </c>
      <c r="KG76" s="61">
        <f t="shared" si="1105"/>
        <v>0</v>
      </c>
      <c r="KH76" s="157">
        <f t="shared" si="902"/>
        <v>24848346</v>
      </c>
      <c r="KI76" s="64">
        <f>SUM(KI68,KI75)</f>
        <v>8492</v>
      </c>
      <c r="KJ76" s="61">
        <f>SUM(KJ68,KJ75)</f>
        <v>0</v>
      </c>
      <c r="KK76" s="157">
        <f t="shared" si="1106"/>
        <v>8492</v>
      </c>
      <c r="KL76" s="62">
        <f>SUM(KL68,KL75)</f>
        <v>0</v>
      </c>
      <c r="KM76" s="61">
        <f>SUM(KM68,KM75)</f>
        <v>0</v>
      </c>
      <c r="KN76" s="157">
        <f t="shared" si="1107"/>
        <v>0</v>
      </c>
      <c r="KO76" s="130">
        <f>SUM(KO68,KO75)</f>
        <v>22163</v>
      </c>
      <c r="KP76" s="61">
        <f>SUM(KP68,KP75)</f>
        <v>0</v>
      </c>
      <c r="KQ76" s="157">
        <f t="shared" si="1108"/>
        <v>22163</v>
      </c>
      <c r="KR76" s="130">
        <f t="shared" si="1109"/>
        <v>30655</v>
      </c>
      <c r="KS76" s="61">
        <f t="shared" si="1110"/>
        <v>0</v>
      </c>
      <c r="KT76" s="61">
        <f t="shared" si="1111"/>
        <v>30655</v>
      </c>
      <c r="KU76" s="130">
        <f>SUM(KU68,KU75)</f>
        <v>0</v>
      </c>
      <c r="KV76" s="61">
        <f>SUM(KV68,KV75)</f>
        <v>0</v>
      </c>
      <c r="KW76" s="157">
        <f t="shared" si="1112"/>
        <v>0</v>
      </c>
      <c r="KX76" s="130">
        <f>SUM(KX68,KX75)</f>
        <v>6516</v>
      </c>
      <c r="KY76" s="61">
        <f>SUM(KY68,KY75)</f>
        <v>0</v>
      </c>
      <c r="KZ76" s="157">
        <f t="shared" si="1113"/>
        <v>6516</v>
      </c>
      <c r="LA76" s="130">
        <f t="shared" si="1114"/>
        <v>6516</v>
      </c>
      <c r="LB76" s="61">
        <f t="shared" si="1115"/>
        <v>0</v>
      </c>
      <c r="LC76" s="157">
        <f t="shared" si="1116"/>
        <v>6516</v>
      </c>
      <c r="LD76" s="130">
        <f t="shared" si="738"/>
        <v>37171</v>
      </c>
      <c r="LE76" s="61">
        <f t="shared" si="739"/>
        <v>0</v>
      </c>
      <c r="LF76" s="61">
        <f t="shared" si="740"/>
        <v>37171</v>
      </c>
      <c r="LG76" s="62">
        <f t="shared" si="741"/>
        <v>34119087</v>
      </c>
      <c r="LH76" s="61">
        <f t="shared" si="742"/>
        <v>0</v>
      </c>
      <c r="LI76" s="61">
        <f t="shared" si="743"/>
        <v>34119087</v>
      </c>
      <c r="LJ76" s="62">
        <f t="shared" si="744"/>
        <v>46038834</v>
      </c>
      <c r="LK76" s="61">
        <f t="shared" si="745"/>
        <v>8533</v>
      </c>
      <c r="LL76" s="157">
        <f t="shared" si="746"/>
        <v>46047367</v>
      </c>
    </row>
    <row r="77" spans="1:324" s="100" customFormat="1" ht="16.5" thickTop="1" x14ac:dyDescent="0.25">
      <c r="A77" s="26">
        <v>67</v>
      </c>
      <c r="B77" s="96"/>
      <c r="C77" s="97" t="s">
        <v>230</v>
      </c>
      <c r="D77" s="98">
        <v>352</v>
      </c>
      <c r="E77" s="98"/>
      <c r="F77" s="162">
        <f t="shared" si="941"/>
        <v>352</v>
      </c>
      <c r="G77" s="134">
        <f>33+2.5</f>
        <v>35.5</v>
      </c>
      <c r="H77" s="98"/>
      <c r="I77" s="162">
        <f t="shared" si="942"/>
        <v>35.5</v>
      </c>
      <c r="J77" s="98">
        <v>32</v>
      </c>
      <c r="K77" s="98"/>
      <c r="L77" s="162">
        <f t="shared" si="944"/>
        <v>32</v>
      </c>
      <c r="M77" s="98">
        <v>19</v>
      </c>
      <c r="N77" s="98"/>
      <c r="O77" s="162">
        <f t="shared" si="946"/>
        <v>19</v>
      </c>
      <c r="P77" s="98">
        <v>23</v>
      </c>
      <c r="Q77" s="98"/>
      <c r="R77" s="162">
        <f t="shared" si="948"/>
        <v>23</v>
      </c>
      <c r="S77" s="98">
        <f>31+3.5</f>
        <v>34.5</v>
      </c>
      <c r="T77" s="98"/>
      <c r="U77" s="162">
        <f t="shared" si="950"/>
        <v>34.5</v>
      </c>
      <c r="V77" s="98">
        <f>20+4</f>
        <v>24</v>
      </c>
      <c r="W77" s="98"/>
      <c r="X77" s="162">
        <f t="shared" si="952"/>
        <v>24</v>
      </c>
      <c r="Y77" s="98">
        <f>35+4</f>
        <v>39</v>
      </c>
      <c r="Z77" s="98"/>
      <c r="AA77" s="162">
        <f t="shared" si="954"/>
        <v>39</v>
      </c>
      <c r="AB77" s="98">
        <f t="shared" si="955"/>
        <v>207</v>
      </c>
      <c r="AC77" s="98">
        <f t="shared" si="955"/>
        <v>0</v>
      </c>
      <c r="AD77" s="162">
        <f t="shared" si="578"/>
        <v>207</v>
      </c>
      <c r="AE77" s="134">
        <v>80</v>
      </c>
      <c r="AF77" s="98"/>
      <c r="AG77" s="162">
        <f t="shared" si="957"/>
        <v>80</v>
      </c>
      <c r="AH77" s="98">
        <f t="shared" si="23"/>
        <v>639</v>
      </c>
      <c r="AI77" s="98">
        <f t="shared" si="23"/>
        <v>0</v>
      </c>
      <c r="AJ77" s="162">
        <f t="shared" si="958"/>
        <v>639</v>
      </c>
      <c r="AK77" s="134">
        <v>195</v>
      </c>
      <c r="AL77" s="98"/>
      <c r="AM77" s="162">
        <f t="shared" si="960"/>
        <v>195</v>
      </c>
      <c r="AN77" s="98"/>
      <c r="AO77" s="98"/>
      <c r="AP77" s="162">
        <f t="shared" si="962"/>
        <v>0</v>
      </c>
      <c r="AQ77" s="134"/>
      <c r="AR77" s="98"/>
      <c r="AS77" s="162">
        <f t="shared" si="964"/>
        <v>0</v>
      </c>
      <c r="AT77" s="98"/>
      <c r="AU77" s="98"/>
      <c r="AV77" s="162">
        <f t="shared" si="966"/>
        <v>0</v>
      </c>
      <c r="AW77" s="98"/>
      <c r="AX77" s="98"/>
      <c r="AY77" s="162">
        <f t="shared" si="968"/>
        <v>0</v>
      </c>
      <c r="AZ77" s="98">
        <f t="shared" si="969"/>
        <v>195</v>
      </c>
      <c r="BA77" s="98">
        <f t="shared" si="970"/>
        <v>0</v>
      </c>
      <c r="BB77" s="162">
        <f t="shared" si="971"/>
        <v>195</v>
      </c>
      <c r="BC77" s="134"/>
      <c r="BD77" s="98"/>
      <c r="BE77" s="162">
        <f t="shared" si="973"/>
        <v>0</v>
      </c>
      <c r="BF77" s="98"/>
      <c r="BG77" s="98"/>
      <c r="BH77" s="162">
        <f t="shared" si="975"/>
        <v>0</v>
      </c>
      <c r="BI77" s="98"/>
      <c r="BJ77" s="98"/>
      <c r="BK77" s="162">
        <f t="shared" si="977"/>
        <v>0</v>
      </c>
      <c r="BL77" s="98"/>
      <c r="BM77" s="98"/>
      <c r="BN77" s="162">
        <f t="shared" si="979"/>
        <v>0</v>
      </c>
      <c r="BO77" s="98"/>
      <c r="BP77" s="98"/>
      <c r="BQ77" s="162">
        <f t="shared" si="981"/>
        <v>0</v>
      </c>
      <c r="BR77" s="98"/>
      <c r="BS77" s="98"/>
      <c r="BT77" s="162">
        <f t="shared" si="983"/>
        <v>0</v>
      </c>
      <c r="BU77" s="98"/>
      <c r="BV77" s="98"/>
      <c r="BW77" s="162">
        <f t="shared" si="985"/>
        <v>0</v>
      </c>
      <c r="BX77" s="98"/>
      <c r="BY77" s="98"/>
      <c r="BZ77" s="162">
        <f t="shared" si="987"/>
        <v>0</v>
      </c>
      <c r="CA77" s="99">
        <f t="shared" si="908"/>
        <v>0</v>
      </c>
      <c r="CB77" s="98">
        <f t="shared" si="909"/>
        <v>0</v>
      </c>
      <c r="CC77" s="162">
        <f t="shared" si="909"/>
        <v>0</v>
      </c>
      <c r="CD77" s="134"/>
      <c r="CE77" s="98"/>
      <c r="CF77" s="162">
        <f t="shared" si="989"/>
        <v>0</v>
      </c>
      <c r="CG77" s="98"/>
      <c r="CH77" s="98"/>
      <c r="CI77" s="162">
        <f t="shared" si="991"/>
        <v>0</v>
      </c>
      <c r="CJ77" s="98"/>
      <c r="CK77" s="98"/>
      <c r="CL77" s="162">
        <f t="shared" si="993"/>
        <v>0</v>
      </c>
      <c r="CM77" s="98"/>
      <c r="CN77" s="98"/>
      <c r="CO77" s="162">
        <f t="shared" si="995"/>
        <v>0</v>
      </c>
      <c r="CP77" s="99">
        <f t="shared" si="910"/>
        <v>0</v>
      </c>
      <c r="CQ77" s="98">
        <f t="shared" si="911"/>
        <v>0</v>
      </c>
      <c r="CR77" s="162">
        <f t="shared" si="996"/>
        <v>0</v>
      </c>
      <c r="CS77" s="134"/>
      <c r="CT77" s="98"/>
      <c r="CU77" s="162">
        <f t="shared" si="998"/>
        <v>0</v>
      </c>
      <c r="CV77" s="98"/>
      <c r="CW77" s="98"/>
      <c r="CX77" s="162">
        <f t="shared" si="1000"/>
        <v>0</v>
      </c>
      <c r="CY77" s="98"/>
      <c r="CZ77" s="98"/>
      <c r="DA77" s="162">
        <f t="shared" si="1002"/>
        <v>0</v>
      </c>
      <c r="DB77" s="98"/>
      <c r="DC77" s="98"/>
      <c r="DD77" s="162">
        <f t="shared" si="1004"/>
        <v>0</v>
      </c>
      <c r="DE77" s="98"/>
      <c r="DF77" s="98"/>
      <c r="DG77" s="162">
        <f t="shared" si="1006"/>
        <v>0</v>
      </c>
      <c r="DH77" s="99">
        <f t="shared" si="912"/>
        <v>0</v>
      </c>
      <c r="DI77" s="98">
        <f t="shared" si="913"/>
        <v>0</v>
      </c>
      <c r="DJ77" s="162">
        <f t="shared" si="913"/>
        <v>0</v>
      </c>
      <c r="DK77" s="134"/>
      <c r="DL77" s="98"/>
      <c r="DM77" s="162">
        <f t="shared" si="1008"/>
        <v>0</v>
      </c>
      <c r="DN77" s="98"/>
      <c r="DO77" s="98"/>
      <c r="DP77" s="162">
        <f t="shared" si="1010"/>
        <v>0</v>
      </c>
      <c r="DQ77" s="98"/>
      <c r="DR77" s="98"/>
      <c r="DS77" s="162">
        <f t="shared" si="1012"/>
        <v>0</v>
      </c>
      <c r="DT77" s="98">
        <f t="shared" si="716"/>
        <v>0</v>
      </c>
      <c r="DU77" s="98">
        <f t="shared" si="717"/>
        <v>0</v>
      </c>
      <c r="DV77" s="162">
        <f t="shared" si="718"/>
        <v>0</v>
      </c>
      <c r="DW77" s="134"/>
      <c r="DX77" s="98"/>
      <c r="DY77" s="162">
        <f t="shared" si="1014"/>
        <v>0</v>
      </c>
      <c r="DZ77" s="98"/>
      <c r="EA77" s="98"/>
      <c r="EB77" s="162">
        <f t="shared" si="1016"/>
        <v>0</v>
      </c>
      <c r="EC77" s="98"/>
      <c r="ED77" s="98"/>
      <c r="EE77" s="162">
        <f t="shared" si="1018"/>
        <v>0</v>
      </c>
      <c r="EF77" s="98"/>
      <c r="EG77" s="98"/>
      <c r="EH77" s="162">
        <f t="shared" si="1020"/>
        <v>0</v>
      </c>
      <c r="EI77" s="98"/>
      <c r="EJ77" s="98"/>
      <c r="EK77" s="162">
        <f t="shared" si="1022"/>
        <v>0</v>
      </c>
      <c r="EL77" s="99">
        <f t="shared" si="719"/>
        <v>0</v>
      </c>
      <c r="EM77" s="98">
        <f t="shared" si="720"/>
        <v>0</v>
      </c>
      <c r="EN77" s="162">
        <f t="shared" si="1023"/>
        <v>0</v>
      </c>
      <c r="EO77" s="134"/>
      <c r="EP77" s="98"/>
      <c r="EQ77" s="162">
        <f t="shared" si="1025"/>
        <v>0</v>
      </c>
      <c r="ER77" s="98"/>
      <c r="ES77" s="98"/>
      <c r="ET77" s="162">
        <f t="shared" si="1027"/>
        <v>0</v>
      </c>
      <c r="EU77" s="98"/>
      <c r="EV77" s="98"/>
      <c r="EW77" s="162">
        <f t="shared" si="1029"/>
        <v>0</v>
      </c>
      <c r="EX77" s="98"/>
      <c r="EY77" s="98"/>
      <c r="EZ77" s="162">
        <f t="shared" si="1031"/>
        <v>0</v>
      </c>
      <c r="FA77" s="99">
        <f t="shared" si="721"/>
        <v>0</v>
      </c>
      <c r="FB77" s="98">
        <f t="shared" si="722"/>
        <v>0</v>
      </c>
      <c r="FC77" s="162">
        <f t="shared" si="1032"/>
        <v>0</v>
      </c>
      <c r="FD77" s="134"/>
      <c r="FE77" s="98"/>
      <c r="FF77" s="162">
        <f t="shared" si="1034"/>
        <v>0</v>
      </c>
      <c r="FG77" s="99">
        <f t="shared" si="723"/>
        <v>0</v>
      </c>
      <c r="FH77" s="98">
        <f t="shared" si="76"/>
        <v>0</v>
      </c>
      <c r="FI77" s="162">
        <f t="shared" si="1035"/>
        <v>0</v>
      </c>
      <c r="FJ77" s="134"/>
      <c r="FK77" s="98"/>
      <c r="FL77" s="162">
        <f t="shared" si="1037"/>
        <v>0</v>
      </c>
      <c r="FM77" s="99">
        <f t="shared" si="724"/>
        <v>0</v>
      </c>
      <c r="FN77" s="98">
        <f t="shared" si="725"/>
        <v>0</v>
      </c>
      <c r="FO77" s="98">
        <f t="shared" si="1038"/>
        <v>0</v>
      </c>
      <c r="FP77" s="99">
        <f t="shared" si="1039"/>
        <v>0</v>
      </c>
      <c r="FQ77" s="98">
        <f t="shared" si="1039"/>
        <v>0</v>
      </c>
      <c r="FR77" s="162">
        <f t="shared" si="903"/>
        <v>0</v>
      </c>
      <c r="FS77" s="134"/>
      <c r="FT77" s="98"/>
      <c r="FU77" s="162">
        <f t="shared" si="1041"/>
        <v>0</v>
      </c>
      <c r="FV77" s="98"/>
      <c r="FW77" s="98"/>
      <c r="FX77" s="162">
        <f t="shared" si="1043"/>
        <v>0</v>
      </c>
      <c r="FY77" s="98"/>
      <c r="FZ77" s="98"/>
      <c r="GA77" s="162">
        <f t="shared" si="1045"/>
        <v>0</v>
      </c>
      <c r="GB77" s="98"/>
      <c r="GC77" s="98"/>
      <c r="GD77" s="162">
        <f t="shared" si="1047"/>
        <v>0</v>
      </c>
      <c r="GE77" s="98"/>
      <c r="GF77" s="98"/>
      <c r="GG77" s="162">
        <f t="shared" si="1049"/>
        <v>0</v>
      </c>
      <c r="GH77" s="98">
        <f t="shared" si="1050"/>
        <v>0</v>
      </c>
      <c r="GI77" s="98">
        <f t="shared" si="1051"/>
        <v>0</v>
      </c>
      <c r="GJ77" s="162">
        <f t="shared" si="1052"/>
        <v>0</v>
      </c>
      <c r="GK77" s="134"/>
      <c r="GL77" s="98"/>
      <c r="GM77" s="162">
        <f t="shared" si="1055"/>
        <v>0</v>
      </c>
      <c r="GN77" s="99">
        <f t="shared" si="91"/>
        <v>0</v>
      </c>
      <c r="GO77" s="98">
        <f t="shared" si="92"/>
        <v>0</v>
      </c>
      <c r="GP77" s="162">
        <f t="shared" si="1056"/>
        <v>0</v>
      </c>
      <c r="GQ77" s="134"/>
      <c r="GR77" s="98"/>
      <c r="GS77" s="162">
        <f t="shared" si="1058"/>
        <v>0</v>
      </c>
      <c r="GT77" s="98"/>
      <c r="GU77" s="98"/>
      <c r="GV77" s="162">
        <f t="shared" si="1060"/>
        <v>0</v>
      </c>
      <c r="GW77" s="99">
        <f t="shared" si="96"/>
        <v>0</v>
      </c>
      <c r="GX77" s="98">
        <f t="shared" si="97"/>
        <v>0</v>
      </c>
      <c r="GY77" s="162">
        <f t="shared" si="1061"/>
        <v>0</v>
      </c>
      <c r="HA77" s="98"/>
      <c r="HB77" s="162">
        <f t="shared" si="1063"/>
        <v>0</v>
      </c>
      <c r="HC77" s="98"/>
      <c r="HD77" s="98"/>
      <c r="HE77" s="162">
        <f t="shared" si="1065"/>
        <v>0</v>
      </c>
      <c r="HF77" s="99">
        <f t="shared" si="101"/>
        <v>0</v>
      </c>
      <c r="HG77" s="98">
        <f t="shared" si="102"/>
        <v>0</v>
      </c>
      <c r="HH77" s="162">
        <f t="shared" si="1066"/>
        <v>0</v>
      </c>
      <c r="HI77" s="134"/>
      <c r="HJ77" s="98"/>
      <c r="HK77" s="162">
        <f t="shared" si="1069"/>
        <v>0</v>
      </c>
      <c r="HL77" s="98"/>
      <c r="HM77" s="98"/>
      <c r="HN77" s="162">
        <f t="shared" si="1071"/>
        <v>0</v>
      </c>
      <c r="HO77" s="99">
        <f t="shared" si="106"/>
        <v>0</v>
      </c>
      <c r="HP77" s="98">
        <f t="shared" si="107"/>
        <v>0</v>
      </c>
      <c r="HQ77" s="162">
        <f t="shared" si="1072"/>
        <v>0</v>
      </c>
      <c r="HR77" s="134"/>
      <c r="HS77" s="98"/>
      <c r="HT77" s="162">
        <f t="shared" si="1073"/>
        <v>0</v>
      </c>
      <c r="HU77" s="99">
        <f t="shared" si="728"/>
        <v>0</v>
      </c>
      <c r="HV77" s="98">
        <f t="shared" si="729"/>
        <v>0</v>
      </c>
      <c r="HW77" s="98">
        <f t="shared" si="1074"/>
        <v>0</v>
      </c>
      <c r="HX77" s="99">
        <f t="shared" si="730"/>
        <v>0</v>
      </c>
      <c r="HY77" s="98">
        <f t="shared" si="731"/>
        <v>0</v>
      </c>
      <c r="HZ77" s="162">
        <f t="shared" si="732"/>
        <v>0</v>
      </c>
      <c r="IB77" s="98"/>
      <c r="IC77" s="162">
        <f t="shared" si="1075"/>
        <v>0</v>
      </c>
      <c r="ID77" s="98"/>
      <c r="IE77" s="98"/>
      <c r="IF77" s="162">
        <f t="shared" si="1077"/>
        <v>0</v>
      </c>
      <c r="IG77" s="99"/>
      <c r="IH77" s="98"/>
      <c r="II77" s="162">
        <f t="shared" si="1079"/>
        <v>0</v>
      </c>
      <c r="IJ77" s="99">
        <f t="shared" si="117"/>
        <v>0</v>
      </c>
      <c r="IK77" s="98">
        <f t="shared" si="118"/>
        <v>0</v>
      </c>
      <c r="IL77" s="162">
        <f t="shared" si="1080"/>
        <v>0</v>
      </c>
      <c r="IN77" s="98"/>
      <c r="IO77" s="162">
        <f t="shared" si="1082"/>
        <v>0</v>
      </c>
      <c r="IP77" s="99"/>
      <c r="IQ77" s="98"/>
      <c r="IR77" s="162">
        <f t="shared" si="1084"/>
        <v>0</v>
      </c>
      <c r="IS77" s="99"/>
      <c r="IT77" s="98"/>
      <c r="IU77" s="162">
        <f t="shared" si="1085"/>
        <v>0</v>
      </c>
      <c r="IV77" s="99"/>
      <c r="IW77" s="98"/>
      <c r="IX77" s="162">
        <f t="shared" si="1086"/>
        <v>0</v>
      </c>
      <c r="IY77" s="98">
        <f t="shared" si="124"/>
        <v>0</v>
      </c>
      <c r="IZ77" s="98">
        <f t="shared" si="124"/>
        <v>0</v>
      </c>
      <c r="JA77" s="98">
        <f t="shared" si="1087"/>
        <v>0</v>
      </c>
      <c r="JB77" s="99">
        <f t="shared" si="934"/>
        <v>0</v>
      </c>
      <c r="JC77" s="98">
        <f t="shared" si="935"/>
        <v>0</v>
      </c>
      <c r="JD77" s="162">
        <f t="shared" si="1088"/>
        <v>0</v>
      </c>
      <c r="JE77" s="134"/>
      <c r="JF77" s="98"/>
      <c r="JG77" s="162">
        <f t="shared" si="1091"/>
        <v>0</v>
      </c>
      <c r="JH77" s="98"/>
      <c r="JI77" s="98"/>
      <c r="JJ77" s="162">
        <f t="shared" si="1093"/>
        <v>0</v>
      </c>
      <c r="JK77" s="98"/>
      <c r="JL77" s="98"/>
      <c r="JM77" s="162">
        <f t="shared" si="1095"/>
        <v>0</v>
      </c>
      <c r="JN77" s="98"/>
      <c r="JO77" s="98"/>
      <c r="JP77" s="162">
        <f t="shared" si="1097"/>
        <v>0</v>
      </c>
      <c r="JQ77" s="98"/>
      <c r="JR77" s="98"/>
      <c r="JS77" s="162">
        <f t="shared" si="1099"/>
        <v>0</v>
      </c>
      <c r="JT77" s="99">
        <f t="shared" si="134"/>
        <v>0</v>
      </c>
      <c r="JU77" s="98">
        <f t="shared" si="135"/>
        <v>0</v>
      </c>
      <c r="JV77" s="162">
        <f t="shared" si="1100"/>
        <v>0</v>
      </c>
      <c r="JW77" s="134"/>
      <c r="JX77" s="98"/>
      <c r="JY77" s="162">
        <f t="shared" si="1102"/>
        <v>0</v>
      </c>
      <c r="JZ77" s="98"/>
      <c r="KA77" s="98"/>
      <c r="KB77" s="162">
        <f t="shared" si="1104"/>
        <v>0</v>
      </c>
      <c r="KC77" s="99">
        <f t="shared" si="733"/>
        <v>0</v>
      </c>
      <c r="KD77" s="98">
        <f t="shared" si="734"/>
        <v>0</v>
      </c>
      <c r="KE77" s="98">
        <f t="shared" si="735"/>
        <v>0</v>
      </c>
      <c r="KF77" s="99">
        <f t="shared" si="1105"/>
        <v>0</v>
      </c>
      <c r="KG77" s="98">
        <f t="shared" si="1105"/>
        <v>0</v>
      </c>
      <c r="KH77" s="162">
        <f t="shared" si="902"/>
        <v>0</v>
      </c>
      <c r="KI77" s="134"/>
      <c r="KJ77" s="98"/>
      <c r="KK77" s="162">
        <f t="shared" si="1106"/>
        <v>0</v>
      </c>
      <c r="KL77" s="125"/>
      <c r="KM77" s="29"/>
      <c r="KN77" s="162">
        <f t="shared" si="1107"/>
        <v>0</v>
      </c>
      <c r="KO77" s="125"/>
      <c r="KP77" s="29"/>
      <c r="KQ77" s="162">
        <f t="shared" si="1108"/>
        <v>0</v>
      </c>
      <c r="KR77" s="114">
        <f t="shared" si="1109"/>
        <v>0</v>
      </c>
      <c r="KS77" s="98">
        <f t="shared" si="1110"/>
        <v>0</v>
      </c>
      <c r="KT77" s="98">
        <f t="shared" si="1111"/>
        <v>0</v>
      </c>
      <c r="KU77" s="125"/>
      <c r="KV77" s="29"/>
      <c r="KW77" s="162">
        <f t="shared" si="1112"/>
        <v>0</v>
      </c>
      <c r="KX77" s="143"/>
      <c r="KY77" s="144"/>
      <c r="KZ77" s="162">
        <f t="shared" si="1113"/>
        <v>0</v>
      </c>
      <c r="LA77" s="114">
        <f t="shared" si="1114"/>
        <v>0</v>
      </c>
      <c r="LB77" s="98">
        <f t="shared" si="1115"/>
        <v>0</v>
      </c>
      <c r="LC77" s="162">
        <f t="shared" si="1116"/>
        <v>0</v>
      </c>
      <c r="LD77" s="114">
        <f t="shared" si="738"/>
        <v>0</v>
      </c>
      <c r="LE77" s="98">
        <f t="shared" si="739"/>
        <v>0</v>
      </c>
      <c r="LF77" s="98">
        <f t="shared" si="740"/>
        <v>0</v>
      </c>
      <c r="LG77" s="99">
        <f t="shared" si="741"/>
        <v>0</v>
      </c>
      <c r="LH77" s="98">
        <f t="shared" si="742"/>
        <v>0</v>
      </c>
      <c r="LI77" s="98">
        <f t="shared" si="743"/>
        <v>0</v>
      </c>
      <c r="LJ77" s="99">
        <f t="shared" si="744"/>
        <v>834</v>
      </c>
      <c r="LK77" s="98">
        <f t="shared" si="745"/>
        <v>0</v>
      </c>
      <c r="LL77" s="162">
        <f t="shared" si="746"/>
        <v>834</v>
      </c>
    </row>
    <row r="78" spans="1:324" s="105" customFormat="1" ht="16.5" thickBot="1" x14ac:dyDescent="0.3">
      <c r="A78" s="33">
        <v>68</v>
      </c>
      <c r="B78" s="101"/>
      <c r="C78" s="102" t="s">
        <v>231</v>
      </c>
      <c r="D78" s="103"/>
      <c r="E78" s="103"/>
      <c r="F78" s="163"/>
      <c r="G78" s="135"/>
      <c r="H78" s="103"/>
      <c r="I78" s="163"/>
      <c r="J78" s="103"/>
      <c r="K78" s="103"/>
      <c r="L78" s="163"/>
      <c r="M78" s="103"/>
      <c r="N78" s="103"/>
      <c r="O78" s="163"/>
      <c r="P78" s="103"/>
      <c r="Q78" s="103"/>
      <c r="R78" s="163"/>
      <c r="S78" s="103"/>
      <c r="T78" s="103"/>
      <c r="U78" s="163"/>
      <c r="V78" s="103"/>
      <c r="W78" s="103"/>
      <c r="X78" s="163"/>
      <c r="Y78" s="103"/>
      <c r="Z78" s="103"/>
      <c r="AA78" s="163"/>
      <c r="AB78" s="103">
        <f t="shared" si="955"/>
        <v>0</v>
      </c>
      <c r="AC78" s="103">
        <f t="shared" si="955"/>
        <v>0</v>
      </c>
      <c r="AD78" s="163">
        <f t="shared" si="578"/>
        <v>0</v>
      </c>
      <c r="AE78" s="135"/>
      <c r="AF78" s="103"/>
      <c r="AG78" s="163"/>
      <c r="AH78" s="103">
        <f t="shared" si="23"/>
        <v>0</v>
      </c>
      <c r="AI78" s="103">
        <f t="shared" si="23"/>
        <v>0</v>
      </c>
      <c r="AJ78" s="163">
        <f t="shared" si="958"/>
        <v>0</v>
      </c>
      <c r="AK78" s="135"/>
      <c r="AL78" s="103"/>
      <c r="AM78" s="163"/>
      <c r="AN78" s="103"/>
      <c r="AO78" s="103"/>
      <c r="AP78" s="163"/>
      <c r="AQ78" s="135"/>
      <c r="AR78" s="103"/>
      <c r="AS78" s="163"/>
      <c r="AT78" s="103"/>
      <c r="AU78" s="103"/>
      <c r="AV78" s="163"/>
      <c r="AW78" s="103"/>
      <c r="AX78" s="103"/>
      <c r="AY78" s="163"/>
      <c r="AZ78" s="103">
        <f t="shared" si="969"/>
        <v>0</v>
      </c>
      <c r="BA78" s="103">
        <f t="shared" si="970"/>
        <v>0</v>
      </c>
      <c r="BB78" s="163">
        <f t="shared" si="971"/>
        <v>0</v>
      </c>
      <c r="BC78" s="135"/>
      <c r="BD78" s="103"/>
      <c r="BE78" s="163"/>
      <c r="BF78" s="103"/>
      <c r="BG78" s="103"/>
      <c r="BH78" s="163"/>
      <c r="BI78" s="103"/>
      <c r="BJ78" s="103"/>
      <c r="BK78" s="163"/>
      <c r="BL78" s="103"/>
      <c r="BM78" s="103"/>
      <c r="BN78" s="163"/>
      <c r="BO78" s="103"/>
      <c r="BP78" s="103"/>
      <c r="BQ78" s="163"/>
      <c r="BR78" s="103"/>
      <c r="BS78" s="103"/>
      <c r="BT78" s="163"/>
      <c r="BU78" s="103"/>
      <c r="BV78" s="103"/>
      <c r="BW78" s="163"/>
      <c r="BX78" s="103"/>
      <c r="BY78" s="103"/>
      <c r="BZ78" s="163"/>
      <c r="CA78" s="104">
        <f t="shared" si="908"/>
        <v>0</v>
      </c>
      <c r="CB78" s="103">
        <f t="shared" si="909"/>
        <v>0</v>
      </c>
      <c r="CC78" s="163">
        <f t="shared" si="909"/>
        <v>0</v>
      </c>
      <c r="CD78" s="135"/>
      <c r="CE78" s="103"/>
      <c r="CF78" s="163"/>
      <c r="CG78" s="103"/>
      <c r="CH78" s="103"/>
      <c r="CI78" s="163"/>
      <c r="CJ78" s="103"/>
      <c r="CK78" s="103"/>
      <c r="CL78" s="163"/>
      <c r="CM78" s="103"/>
      <c r="CN78" s="103"/>
      <c r="CO78" s="163"/>
      <c r="CP78" s="104">
        <f t="shared" si="910"/>
        <v>0</v>
      </c>
      <c r="CQ78" s="103">
        <f t="shared" si="911"/>
        <v>0</v>
      </c>
      <c r="CR78" s="163">
        <f t="shared" si="996"/>
        <v>0</v>
      </c>
      <c r="CS78" s="135"/>
      <c r="CT78" s="103"/>
      <c r="CU78" s="163"/>
      <c r="CV78" s="103"/>
      <c r="CW78" s="103"/>
      <c r="CX78" s="163"/>
      <c r="CY78" s="103"/>
      <c r="CZ78" s="103"/>
      <c r="DA78" s="163"/>
      <c r="DB78" s="103"/>
      <c r="DC78" s="103"/>
      <c r="DD78" s="163"/>
      <c r="DE78" s="103"/>
      <c r="DF78" s="103"/>
      <c r="DG78" s="163"/>
      <c r="DH78" s="104">
        <f t="shared" si="912"/>
        <v>0</v>
      </c>
      <c r="DI78" s="103">
        <f t="shared" si="913"/>
        <v>0</v>
      </c>
      <c r="DJ78" s="163">
        <f t="shared" si="913"/>
        <v>0</v>
      </c>
      <c r="DK78" s="135"/>
      <c r="DL78" s="103"/>
      <c r="DM78" s="163"/>
      <c r="DN78" s="103"/>
      <c r="DO78" s="103"/>
      <c r="DP78" s="163"/>
      <c r="DQ78" s="103"/>
      <c r="DR78" s="103"/>
      <c r="DS78" s="163"/>
      <c r="DT78" s="103">
        <f t="shared" si="716"/>
        <v>0</v>
      </c>
      <c r="DU78" s="103">
        <f t="shared" si="717"/>
        <v>0</v>
      </c>
      <c r="DV78" s="163">
        <f t="shared" si="718"/>
        <v>0</v>
      </c>
      <c r="DW78" s="135"/>
      <c r="DX78" s="103"/>
      <c r="DY78" s="163"/>
      <c r="DZ78" s="103"/>
      <c r="EA78" s="103"/>
      <c r="EB78" s="163"/>
      <c r="EC78" s="103"/>
      <c r="ED78" s="103"/>
      <c r="EE78" s="163"/>
      <c r="EF78" s="103"/>
      <c r="EG78" s="103"/>
      <c r="EH78" s="163"/>
      <c r="EI78" s="103"/>
      <c r="EJ78" s="103"/>
      <c r="EK78" s="163"/>
      <c r="EL78" s="104">
        <f t="shared" si="719"/>
        <v>0</v>
      </c>
      <c r="EM78" s="103">
        <f t="shared" si="720"/>
        <v>0</v>
      </c>
      <c r="EN78" s="163">
        <f t="shared" si="1023"/>
        <v>0</v>
      </c>
      <c r="EO78" s="135"/>
      <c r="EP78" s="103"/>
      <c r="EQ78" s="163"/>
      <c r="ER78" s="103"/>
      <c r="ES78" s="103"/>
      <c r="ET78" s="163"/>
      <c r="EU78" s="103"/>
      <c r="EV78" s="103"/>
      <c r="EW78" s="163"/>
      <c r="EX78" s="103"/>
      <c r="EY78" s="103"/>
      <c r="EZ78" s="163"/>
      <c r="FA78" s="104">
        <f t="shared" si="721"/>
        <v>0</v>
      </c>
      <c r="FB78" s="103">
        <f t="shared" si="722"/>
        <v>0</v>
      </c>
      <c r="FC78" s="163">
        <f t="shared" si="1032"/>
        <v>0</v>
      </c>
      <c r="FD78" s="135"/>
      <c r="FE78" s="103"/>
      <c r="FF78" s="163"/>
      <c r="FG78" s="104">
        <f t="shared" si="723"/>
        <v>0</v>
      </c>
      <c r="FH78" s="103">
        <f t="shared" si="76"/>
        <v>0</v>
      </c>
      <c r="FI78" s="163">
        <f t="shared" si="1035"/>
        <v>0</v>
      </c>
      <c r="FJ78" s="135"/>
      <c r="FK78" s="103"/>
      <c r="FL78" s="163"/>
      <c r="FM78" s="104">
        <f t="shared" si="724"/>
        <v>0</v>
      </c>
      <c r="FN78" s="103">
        <f t="shared" si="725"/>
        <v>0</v>
      </c>
      <c r="FO78" s="103">
        <f t="shared" si="1038"/>
        <v>0</v>
      </c>
      <c r="FP78" s="104">
        <f t="shared" si="1039"/>
        <v>0</v>
      </c>
      <c r="FQ78" s="103">
        <f t="shared" si="1039"/>
        <v>0</v>
      </c>
      <c r="FR78" s="163">
        <f t="shared" si="903"/>
        <v>0</v>
      </c>
      <c r="FS78" s="135"/>
      <c r="FT78" s="103"/>
      <c r="FU78" s="163"/>
      <c r="FV78" s="103"/>
      <c r="FW78" s="103"/>
      <c r="FX78" s="163"/>
      <c r="FY78" s="103"/>
      <c r="FZ78" s="103"/>
      <c r="GA78" s="163"/>
      <c r="GB78" s="103"/>
      <c r="GC78" s="103"/>
      <c r="GD78" s="163"/>
      <c r="GE78" s="103"/>
      <c r="GF78" s="103"/>
      <c r="GG78" s="163"/>
      <c r="GH78" s="103">
        <f t="shared" si="1050"/>
        <v>0</v>
      </c>
      <c r="GI78" s="103">
        <f t="shared" si="1051"/>
        <v>0</v>
      </c>
      <c r="GJ78" s="163">
        <f t="shared" si="1052"/>
        <v>0</v>
      </c>
      <c r="GK78" s="135"/>
      <c r="GL78" s="103"/>
      <c r="GM78" s="163"/>
      <c r="GN78" s="104">
        <f t="shared" si="91"/>
        <v>0</v>
      </c>
      <c r="GO78" s="103">
        <f t="shared" si="92"/>
        <v>0</v>
      </c>
      <c r="GP78" s="163">
        <f t="shared" si="1056"/>
        <v>0</v>
      </c>
      <c r="GQ78" s="135"/>
      <c r="GR78" s="103"/>
      <c r="GS78" s="163"/>
      <c r="GT78" s="103"/>
      <c r="GU78" s="103"/>
      <c r="GV78" s="163"/>
      <c r="GW78" s="104">
        <f t="shared" si="96"/>
        <v>0</v>
      </c>
      <c r="GX78" s="103">
        <f t="shared" si="97"/>
        <v>0</v>
      </c>
      <c r="GY78" s="163">
        <f t="shared" si="1061"/>
        <v>0</v>
      </c>
      <c r="GZ78" s="165"/>
      <c r="HA78" s="103"/>
      <c r="HB78" s="163"/>
      <c r="HC78" s="103"/>
      <c r="HD78" s="103"/>
      <c r="HE78" s="163"/>
      <c r="HF78" s="104">
        <f t="shared" si="101"/>
        <v>0</v>
      </c>
      <c r="HG78" s="103">
        <f t="shared" si="102"/>
        <v>0</v>
      </c>
      <c r="HH78" s="163">
        <f t="shared" si="1066"/>
        <v>0</v>
      </c>
      <c r="HI78" s="135"/>
      <c r="HJ78" s="103"/>
      <c r="HK78" s="163"/>
      <c r="HL78" s="103"/>
      <c r="HM78" s="103"/>
      <c r="HN78" s="163"/>
      <c r="HO78" s="104">
        <f t="shared" si="106"/>
        <v>0</v>
      </c>
      <c r="HP78" s="103">
        <f t="shared" si="107"/>
        <v>0</v>
      </c>
      <c r="HQ78" s="163">
        <f t="shared" si="1072"/>
        <v>0</v>
      </c>
      <c r="HR78" s="135"/>
      <c r="HS78" s="103"/>
      <c r="HT78" s="163"/>
      <c r="HU78" s="104">
        <f t="shared" si="728"/>
        <v>0</v>
      </c>
      <c r="HV78" s="103">
        <f t="shared" si="729"/>
        <v>0</v>
      </c>
      <c r="HW78" s="103">
        <f t="shared" si="1074"/>
        <v>0</v>
      </c>
      <c r="HX78" s="104">
        <f t="shared" si="730"/>
        <v>0</v>
      </c>
      <c r="HY78" s="103">
        <f t="shared" si="731"/>
        <v>0</v>
      </c>
      <c r="HZ78" s="163">
        <f t="shared" si="732"/>
        <v>0</v>
      </c>
      <c r="IA78" s="165"/>
      <c r="IB78" s="103"/>
      <c r="IC78" s="163"/>
      <c r="ID78" s="103"/>
      <c r="IE78" s="103"/>
      <c r="IF78" s="163"/>
      <c r="IG78" s="104"/>
      <c r="IH78" s="103"/>
      <c r="II78" s="163"/>
      <c r="IJ78" s="104">
        <f t="shared" si="117"/>
        <v>0</v>
      </c>
      <c r="IK78" s="103">
        <f t="shared" si="118"/>
        <v>0</v>
      </c>
      <c r="IL78" s="163">
        <f t="shared" si="1080"/>
        <v>0</v>
      </c>
      <c r="IM78" s="165"/>
      <c r="IN78" s="103"/>
      <c r="IO78" s="163"/>
      <c r="IP78" s="104"/>
      <c r="IQ78" s="103"/>
      <c r="IR78" s="163"/>
      <c r="IS78" s="104"/>
      <c r="IT78" s="103"/>
      <c r="IU78" s="163"/>
      <c r="IV78" s="104"/>
      <c r="IW78" s="103"/>
      <c r="IX78" s="163"/>
      <c r="IY78" s="103">
        <f t="shared" si="124"/>
        <v>0</v>
      </c>
      <c r="IZ78" s="103">
        <f t="shared" si="124"/>
        <v>0</v>
      </c>
      <c r="JA78" s="103">
        <f t="shared" si="1087"/>
        <v>0</v>
      </c>
      <c r="JB78" s="104">
        <f t="shared" si="934"/>
        <v>0</v>
      </c>
      <c r="JC78" s="103">
        <f t="shared" si="935"/>
        <v>0</v>
      </c>
      <c r="JD78" s="163">
        <f t="shared" si="1088"/>
        <v>0</v>
      </c>
      <c r="JE78" s="135"/>
      <c r="JF78" s="103"/>
      <c r="JG78" s="163"/>
      <c r="JH78" s="103"/>
      <c r="JI78" s="103"/>
      <c r="JJ78" s="163"/>
      <c r="JK78" s="103"/>
      <c r="JL78" s="103"/>
      <c r="JM78" s="163"/>
      <c r="JN78" s="103"/>
      <c r="JO78" s="103"/>
      <c r="JP78" s="163"/>
      <c r="JQ78" s="103"/>
      <c r="JR78" s="103"/>
      <c r="JS78" s="163"/>
      <c r="JT78" s="104">
        <f t="shared" si="134"/>
        <v>0</v>
      </c>
      <c r="JU78" s="103">
        <f t="shared" si="135"/>
        <v>0</v>
      </c>
      <c r="JV78" s="163">
        <f t="shared" si="1100"/>
        <v>0</v>
      </c>
      <c r="JW78" s="135"/>
      <c r="JX78" s="103"/>
      <c r="JY78" s="163"/>
      <c r="JZ78" s="103"/>
      <c r="KA78" s="103"/>
      <c r="KB78" s="163"/>
      <c r="KC78" s="104">
        <f t="shared" si="733"/>
        <v>0</v>
      </c>
      <c r="KD78" s="103">
        <f t="shared" si="734"/>
        <v>0</v>
      </c>
      <c r="KE78" s="103">
        <f t="shared" si="735"/>
        <v>0</v>
      </c>
      <c r="KF78" s="104">
        <f t="shared" si="1105"/>
        <v>0</v>
      </c>
      <c r="KG78" s="103">
        <f t="shared" si="1105"/>
        <v>0</v>
      </c>
      <c r="KH78" s="163">
        <f t="shared" si="902"/>
        <v>0</v>
      </c>
      <c r="KI78" s="135"/>
      <c r="KJ78" s="103"/>
      <c r="KK78" s="163"/>
      <c r="KL78" s="137"/>
      <c r="KM78" s="138"/>
      <c r="KN78" s="163"/>
      <c r="KO78" s="137"/>
      <c r="KP78" s="138"/>
      <c r="KQ78" s="163"/>
      <c r="KR78" s="173">
        <f t="shared" si="1109"/>
        <v>0</v>
      </c>
      <c r="KS78" s="174">
        <f t="shared" si="1110"/>
        <v>0</v>
      </c>
      <c r="KT78" s="174">
        <f t="shared" si="1111"/>
        <v>0</v>
      </c>
      <c r="KU78" s="127"/>
      <c r="KV78" s="85"/>
      <c r="KW78" s="163"/>
      <c r="KX78" s="145"/>
      <c r="KY78" s="146"/>
      <c r="KZ78" s="163"/>
      <c r="LA78" s="115">
        <f t="shared" si="1114"/>
        <v>0</v>
      </c>
      <c r="LB78" s="103">
        <f t="shared" si="1115"/>
        <v>0</v>
      </c>
      <c r="LC78" s="163">
        <f t="shared" si="1116"/>
        <v>0</v>
      </c>
      <c r="LD78" s="115">
        <f t="shared" si="738"/>
        <v>0</v>
      </c>
      <c r="LE78" s="103">
        <f t="shared" si="739"/>
        <v>0</v>
      </c>
      <c r="LF78" s="103">
        <f t="shared" si="740"/>
        <v>0</v>
      </c>
      <c r="LG78" s="104">
        <f t="shared" si="741"/>
        <v>0</v>
      </c>
      <c r="LH78" s="103">
        <f t="shared" si="742"/>
        <v>0</v>
      </c>
      <c r="LI78" s="103">
        <f t="shared" si="743"/>
        <v>0</v>
      </c>
      <c r="LJ78" s="104">
        <f t="shared" si="744"/>
        <v>0</v>
      </c>
      <c r="LK78" s="103">
        <f t="shared" si="745"/>
        <v>0</v>
      </c>
      <c r="LL78" s="163">
        <f t="shared" si="746"/>
        <v>0</v>
      </c>
    </row>
    <row r="79" spans="1:324" x14ac:dyDescent="0.25">
      <c r="A79" s="106"/>
      <c r="B79" s="106"/>
      <c r="C79" s="107"/>
      <c r="HX79" s="1"/>
      <c r="HY79" s="1"/>
    </row>
    <row r="80" spans="1:324" x14ac:dyDescent="0.25">
      <c r="A80" s="106"/>
      <c r="B80" s="106"/>
      <c r="C80" s="107"/>
      <c r="E80" s="109"/>
      <c r="AC80" s="109"/>
    </row>
    <row r="81" spans="1:3" x14ac:dyDescent="0.25">
      <c r="A81" s="106"/>
      <c r="B81" s="106"/>
      <c r="C81" s="107"/>
    </row>
    <row r="82" spans="1:3" x14ac:dyDescent="0.25">
      <c r="A82" s="106"/>
      <c r="B82" s="106"/>
      <c r="C82" s="107"/>
    </row>
    <row r="83" spans="1:3" x14ac:dyDescent="0.25">
      <c r="A83" s="106"/>
      <c r="B83" s="106"/>
      <c r="C83" s="107"/>
    </row>
    <row r="84" spans="1:3" x14ac:dyDescent="0.25">
      <c r="A84" s="106"/>
      <c r="B84" s="106"/>
      <c r="C84" s="107"/>
    </row>
    <row r="85" spans="1:3" x14ac:dyDescent="0.25">
      <c r="A85" s="106"/>
      <c r="B85" s="106"/>
      <c r="C85" s="107"/>
    </row>
    <row r="86" spans="1:3" x14ac:dyDescent="0.25">
      <c r="A86" s="106"/>
      <c r="B86" s="106"/>
      <c r="C86" s="107"/>
    </row>
    <row r="87" spans="1:3" x14ac:dyDescent="0.25">
      <c r="A87" s="106"/>
      <c r="B87" s="106"/>
      <c r="C87" s="107"/>
    </row>
    <row r="88" spans="1:3" x14ac:dyDescent="0.25">
      <c r="A88" s="106"/>
      <c r="B88" s="106"/>
      <c r="C88" s="107"/>
    </row>
    <row r="89" spans="1:3" x14ac:dyDescent="0.25">
      <c r="A89" s="106"/>
      <c r="B89" s="106"/>
      <c r="C89" s="107"/>
    </row>
    <row r="90" spans="1:3" x14ac:dyDescent="0.25">
      <c r="A90" s="106"/>
      <c r="B90" s="106"/>
      <c r="C90" s="107"/>
    </row>
    <row r="91" spans="1:3" x14ac:dyDescent="0.25">
      <c r="A91" s="106"/>
      <c r="B91" s="106"/>
      <c r="C91" s="107"/>
    </row>
    <row r="92" spans="1:3" x14ac:dyDescent="0.25">
      <c r="A92" s="106"/>
      <c r="B92" s="106"/>
      <c r="C92" s="107"/>
    </row>
    <row r="93" spans="1:3" x14ac:dyDescent="0.25">
      <c r="A93" s="106"/>
      <c r="B93" s="106"/>
      <c r="C93" s="107"/>
    </row>
    <row r="94" spans="1:3" x14ac:dyDescent="0.25">
      <c r="A94" s="106"/>
      <c r="B94" s="106"/>
      <c r="C94" s="107"/>
    </row>
    <row r="95" spans="1:3" x14ac:dyDescent="0.25">
      <c r="A95" s="106"/>
      <c r="B95" s="106"/>
      <c r="C95" s="107"/>
    </row>
    <row r="96" spans="1:3" x14ac:dyDescent="0.25">
      <c r="A96" s="106"/>
      <c r="B96" s="106"/>
      <c r="C96" s="107"/>
    </row>
    <row r="97" spans="1:3" x14ac:dyDescent="0.25">
      <c r="A97" s="106"/>
      <c r="B97" s="106"/>
      <c r="C97" s="107"/>
    </row>
    <row r="98" spans="1:3" x14ac:dyDescent="0.25">
      <c r="A98" s="106"/>
      <c r="B98" s="106"/>
      <c r="C98" s="107"/>
    </row>
    <row r="99" spans="1:3" x14ac:dyDescent="0.25">
      <c r="A99" s="106"/>
      <c r="B99" s="106"/>
      <c r="C99" s="107"/>
    </row>
    <row r="100" spans="1:3" x14ac:dyDescent="0.25">
      <c r="A100" s="106"/>
      <c r="B100" s="106"/>
      <c r="C100" s="107"/>
    </row>
    <row r="101" spans="1:3" x14ac:dyDescent="0.25">
      <c r="A101" s="106"/>
      <c r="B101" s="106"/>
      <c r="C101" s="107"/>
    </row>
    <row r="102" spans="1:3" x14ac:dyDescent="0.25">
      <c r="A102" s="106"/>
      <c r="B102" s="106"/>
      <c r="C102" s="107"/>
    </row>
    <row r="103" spans="1:3" x14ac:dyDescent="0.25">
      <c r="A103" s="106"/>
      <c r="B103" s="106"/>
      <c r="C103" s="107"/>
    </row>
    <row r="104" spans="1:3" x14ac:dyDescent="0.25">
      <c r="A104" s="106"/>
      <c r="B104" s="106"/>
      <c r="C104" s="107"/>
    </row>
    <row r="105" spans="1:3" x14ac:dyDescent="0.25">
      <c r="A105" s="106"/>
      <c r="B105" s="106"/>
      <c r="C105" s="107"/>
    </row>
    <row r="106" spans="1:3" x14ac:dyDescent="0.25">
      <c r="A106" s="106"/>
      <c r="B106" s="106"/>
      <c r="C106" s="107"/>
    </row>
    <row r="107" spans="1:3" x14ac:dyDescent="0.25">
      <c r="A107" s="106"/>
      <c r="B107" s="106"/>
      <c r="C107" s="107"/>
    </row>
    <row r="108" spans="1:3" x14ac:dyDescent="0.25">
      <c r="A108" s="106"/>
      <c r="B108" s="106"/>
      <c r="C108" s="107"/>
    </row>
    <row r="109" spans="1:3" x14ac:dyDescent="0.25">
      <c r="A109" s="106"/>
      <c r="B109" s="106"/>
      <c r="C109" s="107"/>
    </row>
    <row r="110" spans="1:3" x14ac:dyDescent="0.25">
      <c r="A110" s="106"/>
      <c r="B110" s="106"/>
      <c r="C110" s="107"/>
    </row>
    <row r="111" spans="1:3" x14ac:dyDescent="0.25">
      <c r="A111" s="106"/>
      <c r="B111" s="106"/>
      <c r="C111" s="107"/>
    </row>
    <row r="112" spans="1:3" x14ac:dyDescent="0.25">
      <c r="A112" s="106"/>
      <c r="B112" s="106"/>
      <c r="C112" s="107"/>
    </row>
    <row r="113" spans="1:3" x14ac:dyDescent="0.25">
      <c r="A113" s="106"/>
      <c r="B113" s="106"/>
      <c r="C113" s="107"/>
    </row>
    <row r="114" spans="1:3" x14ac:dyDescent="0.25">
      <c r="A114" s="106"/>
      <c r="B114" s="106"/>
      <c r="C114" s="107"/>
    </row>
    <row r="115" spans="1:3" x14ac:dyDescent="0.25">
      <c r="A115" s="106"/>
      <c r="B115" s="106"/>
      <c r="C115" s="107"/>
    </row>
    <row r="116" spans="1:3" x14ac:dyDescent="0.25">
      <c r="A116" s="106"/>
      <c r="B116" s="106"/>
      <c r="C116" s="107"/>
    </row>
    <row r="117" spans="1:3" x14ac:dyDescent="0.25">
      <c r="A117" s="106"/>
      <c r="B117" s="106"/>
      <c r="C117" s="107"/>
    </row>
    <row r="118" spans="1:3" x14ac:dyDescent="0.25">
      <c r="A118" s="106"/>
      <c r="B118" s="106"/>
      <c r="C118" s="107"/>
    </row>
    <row r="119" spans="1:3" x14ac:dyDescent="0.25">
      <c r="A119" s="106"/>
      <c r="B119" s="106"/>
      <c r="C119" s="107"/>
    </row>
    <row r="120" spans="1:3" x14ac:dyDescent="0.25">
      <c r="A120" s="106"/>
      <c r="B120" s="106"/>
      <c r="C120" s="107"/>
    </row>
    <row r="121" spans="1:3" x14ac:dyDescent="0.25">
      <c r="A121" s="106"/>
      <c r="B121" s="106"/>
      <c r="C121" s="107"/>
    </row>
    <row r="122" spans="1:3" x14ac:dyDescent="0.25">
      <c r="A122" s="106"/>
      <c r="B122" s="106"/>
      <c r="C122" s="107"/>
    </row>
    <row r="123" spans="1:3" x14ac:dyDescent="0.25">
      <c r="A123" s="106"/>
      <c r="B123" s="106"/>
      <c r="C123" s="107"/>
    </row>
    <row r="124" spans="1:3" x14ac:dyDescent="0.25">
      <c r="A124" s="106"/>
      <c r="B124" s="106"/>
      <c r="C124" s="107"/>
    </row>
    <row r="125" spans="1:3" x14ac:dyDescent="0.25">
      <c r="A125" s="106"/>
      <c r="B125" s="106"/>
      <c r="C125" s="107"/>
    </row>
    <row r="126" spans="1:3" x14ac:dyDescent="0.25">
      <c r="A126" s="106"/>
      <c r="B126" s="106"/>
      <c r="C126" s="107"/>
    </row>
    <row r="127" spans="1:3" x14ac:dyDescent="0.25">
      <c r="A127" s="106"/>
      <c r="B127" s="106"/>
      <c r="C127" s="107"/>
    </row>
    <row r="128" spans="1:3" x14ac:dyDescent="0.25">
      <c r="A128" s="106"/>
      <c r="B128" s="106"/>
      <c r="C128" s="107"/>
    </row>
    <row r="129" spans="1:3" x14ac:dyDescent="0.25">
      <c r="A129" s="106"/>
      <c r="B129" s="106"/>
      <c r="C129" s="107"/>
    </row>
    <row r="130" spans="1:3" x14ac:dyDescent="0.25">
      <c r="A130" s="106"/>
      <c r="B130" s="106"/>
      <c r="C130" s="107"/>
    </row>
    <row r="131" spans="1:3" x14ac:dyDescent="0.25">
      <c r="A131" s="106"/>
      <c r="B131" s="106"/>
      <c r="C131" s="107"/>
    </row>
    <row r="132" spans="1:3" x14ac:dyDescent="0.25">
      <c r="A132" s="106"/>
      <c r="B132" s="106"/>
      <c r="C132" s="107"/>
    </row>
    <row r="133" spans="1:3" x14ac:dyDescent="0.25">
      <c r="A133" s="106"/>
      <c r="B133" s="106"/>
      <c r="C133" s="107"/>
    </row>
    <row r="134" spans="1:3" x14ac:dyDescent="0.25">
      <c r="A134" s="106"/>
      <c r="B134" s="106"/>
      <c r="C134" s="107"/>
    </row>
    <row r="135" spans="1:3" x14ac:dyDescent="0.25">
      <c r="A135" s="106"/>
      <c r="B135" s="106"/>
      <c r="C135" s="107"/>
    </row>
    <row r="136" spans="1:3" x14ac:dyDescent="0.25">
      <c r="A136" s="106"/>
      <c r="B136" s="106"/>
      <c r="C136" s="107"/>
    </row>
    <row r="137" spans="1:3" x14ac:dyDescent="0.25">
      <c r="A137" s="106"/>
      <c r="B137" s="106"/>
      <c r="C137" s="107"/>
    </row>
    <row r="138" spans="1:3" x14ac:dyDescent="0.25">
      <c r="A138" s="106"/>
      <c r="B138" s="106"/>
      <c r="C138" s="107"/>
    </row>
    <row r="139" spans="1:3" x14ac:dyDescent="0.25">
      <c r="A139" s="106"/>
      <c r="B139" s="106"/>
      <c r="C139" s="107"/>
    </row>
    <row r="140" spans="1:3" x14ac:dyDescent="0.25">
      <c r="A140" s="106"/>
      <c r="B140" s="106"/>
      <c r="C140" s="107"/>
    </row>
    <row r="141" spans="1:3" x14ac:dyDescent="0.25">
      <c r="A141" s="106"/>
      <c r="B141" s="106"/>
      <c r="C141" s="107"/>
    </row>
    <row r="142" spans="1:3" x14ac:dyDescent="0.25">
      <c r="A142" s="106"/>
      <c r="B142" s="106"/>
      <c r="C142" s="107"/>
    </row>
    <row r="143" spans="1:3" x14ac:dyDescent="0.25">
      <c r="A143" s="106"/>
      <c r="B143" s="106"/>
      <c r="C143" s="107"/>
    </row>
    <row r="144" spans="1:3" x14ac:dyDescent="0.25">
      <c r="A144" s="106"/>
      <c r="B144" s="106"/>
      <c r="C144" s="107"/>
    </row>
    <row r="145" spans="1:3" x14ac:dyDescent="0.25">
      <c r="A145" s="106"/>
      <c r="B145" s="106"/>
      <c r="C145" s="107"/>
    </row>
    <row r="146" spans="1:3" x14ac:dyDescent="0.25">
      <c r="A146" s="106"/>
      <c r="B146" s="106"/>
      <c r="C146" s="107"/>
    </row>
    <row r="147" spans="1:3" x14ac:dyDescent="0.25">
      <c r="A147" s="106"/>
      <c r="B147" s="106"/>
      <c r="C147" s="107"/>
    </row>
    <row r="148" spans="1:3" x14ac:dyDescent="0.25">
      <c r="A148" s="106"/>
      <c r="B148" s="106"/>
      <c r="C148" s="107"/>
    </row>
    <row r="149" spans="1:3" x14ac:dyDescent="0.25">
      <c r="A149" s="106"/>
      <c r="B149" s="106"/>
      <c r="C149" s="107"/>
    </row>
    <row r="150" spans="1:3" x14ac:dyDescent="0.25">
      <c r="A150" s="106"/>
      <c r="B150" s="106"/>
      <c r="C150" s="107"/>
    </row>
    <row r="151" spans="1:3" x14ac:dyDescent="0.25">
      <c r="A151" s="106"/>
      <c r="B151" s="106"/>
      <c r="C151" s="107"/>
    </row>
    <row r="152" spans="1:3" x14ac:dyDescent="0.25">
      <c r="A152" s="106"/>
      <c r="B152" s="106"/>
      <c r="C152" s="107"/>
    </row>
    <row r="153" spans="1:3" x14ac:dyDescent="0.25">
      <c r="A153" s="106"/>
      <c r="B153" s="106"/>
      <c r="C153" s="107"/>
    </row>
    <row r="154" spans="1:3" x14ac:dyDescent="0.25">
      <c r="A154" s="106"/>
      <c r="B154" s="106"/>
      <c r="C154" s="107"/>
    </row>
    <row r="155" spans="1:3" x14ac:dyDescent="0.25">
      <c r="A155" s="106"/>
      <c r="B155" s="106"/>
      <c r="C155" s="107"/>
    </row>
    <row r="156" spans="1:3" x14ac:dyDescent="0.25">
      <c r="A156" s="106"/>
      <c r="B156" s="106"/>
      <c r="C156" s="107"/>
    </row>
    <row r="157" spans="1:3" x14ac:dyDescent="0.25">
      <c r="A157" s="106"/>
      <c r="B157" s="106"/>
      <c r="C157" s="107"/>
    </row>
    <row r="158" spans="1:3" x14ac:dyDescent="0.25">
      <c r="A158" s="106"/>
      <c r="B158" s="106"/>
      <c r="C158" s="107"/>
    </row>
    <row r="159" spans="1:3" x14ac:dyDescent="0.25">
      <c r="A159" s="106"/>
      <c r="B159" s="106"/>
      <c r="C159" s="107"/>
    </row>
    <row r="160" spans="1:3" x14ac:dyDescent="0.25">
      <c r="A160" s="106"/>
      <c r="B160" s="106"/>
      <c r="C160" s="107"/>
    </row>
    <row r="161" spans="1:3" x14ac:dyDescent="0.25">
      <c r="A161" s="106"/>
      <c r="B161" s="106"/>
      <c r="C161" s="107"/>
    </row>
    <row r="162" spans="1:3" x14ac:dyDescent="0.25">
      <c r="A162" s="106"/>
      <c r="B162" s="106"/>
      <c r="C162" s="107"/>
    </row>
    <row r="163" spans="1:3" x14ac:dyDescent="0.25">
      <c r="A163" s="106"/>
      <c r="B163" s="106"/>
      <c r="C163" s="107"/>
    </row>
    <row r="164" spans="1:3" x14ac:dyDescent="0.25">
      <c r="A164" s="106"/>
      <c r="B164" s="106"/>
      <c r="C164" s="107"/>
    </row>
    <row r="165" spans="1:3" x14ac:dyDescent="0.25">
      <c r="A165" s="106"/>
      <c r="B165" s="106"/>
      <c r="C165" s="107"/>
    </row>
    <row r="166" spans="1:3" x14ac:dyDescent="0.25">
      <c r="A166" s="106"/>
      <c r="B166" s="106"/>
      <c r="C166" s="107"/>
    </row>
    <row r="167" spans="1:3" x14ac:dyDescent="0.25">
      <c r="A167" s="106"/>
      <c r="B167" s="106"/>
      <c r="C167" s="107"/>
    </row>
    <row r="168" spans="1:3" x14ac:dyDescent="0.25">
      <c r="A168" s="106"/>
      <c r="B168" s="106"/>
      <c r="C168" s="107"/>
    </row>
    <row r="169" spans="1:3" x14ac:dyDescent="0.25">
      <c r="A169" s="106"/>
      <c r="B169" s="106"/>
      <c r="C169" s="107"/>
    </row>
    <row r="170" spans="1:3" x14ac:dyDescent="0.25">
      <c r="A170" s="106"/>
      <c r="B170" s="106"/>
      <c r="C170" s="107"/>
    </row>
    <row r="171" spans="1:3" x14ac:dyDescent="0.25">
      <c r="A171" s="106"/>
      <c r="B171" s="106"/>
      <c r="C171" s="107"/>
    </row>
    <row r="172" spans="1:3" x14ac:dyDescent="0.25">
      <c r="A172" s="106"/>
      <c r="B172" s="106"/>
      <c r="C172" s="107"/>
    </row>
    <row r="173" spans="1:3" x14ac:dyDescent="0.25">
      <c r="A173" s="106"/>
      <c r="B173" s="106"/>
      <c r="C173" s="107"/>
    </row>
    <row r="174" spans="1:3" x14ac:dyDescent="0.25">
      <c r="A174" s="106"/>
      <c r="B174" s="106"/>
      <c r="C174" s="107"/>
    </row>
    <row r="175" spans="1:3" x14ac:dyDescent="0.25">
      <c r="A175" s="106"/>
      <c r="B175" s="106"/>
      <c r="C175" s="107"/>
    </row>
    <row r="176" spans="1:3" x14ac:dyDescent="0.25">
      <c r="A176" s="106"/>
      <c r="B176" s="106"/>
      <c r="C176" s="107"/>
    </row>
    <row r="177" spans="1:3" x14ac:dyDescent="0.25">
      <c r="A177" s="106"/>
      <c r="B177" s="106"/>
      <c r="C177" s="107"/>
    </row>
    <row r="178" spans="1:3" x14ac:dyDescent="0.25">
      <c r="A178" s="106"/>
      <c r="B178" s="106"/>
      <c r="C178" s="107"/>
    </row>
    <row r="179" spans="1:3" x14ac:dyDescent="0.25">
      <c r="A179" s="106"/>
      <c r="B179" s="106"/>
      <c r="C179" s="107"/>
    </row>
    <row r="180" spans="1:3" x14ac:dyDescent="0.25">
      <c r="A180" s="106"/>
      <c r="B180" s="106"/>
      <c r="C180" s="107"/>
    </row>
    <row r="181" spans="1:3" x14ac:dyDescent="0.25">
      <c r="A181" s="106"/>
      <c r="B181" s="106"/>
      <c r="C181" s="107"/>
    </row>
    <row r="182" spans="1:3" x14ac:dyDescent="0.25">
      <c r="A182" s="106"/>
      <c r="B182" s="106"/>
      <c r="C182" s="107"/>
    </row>
    <row r="183" spans="1:3" x14ac:dyDescent="0.25">
      <c r="A183" s="106"/>
      <c r="B183" s="106"/>
      <c r="C183" s="107"/>
    </row>
    <row r="184" spans="1:3" x14ac:dyDescent="0.25">
      <c r="A184" s="106"/>
      <c r="B184" s="106"/>
      <c r="C184" s="107"/>
    </row>
    <row r="185" spans="1:3" x14ac:dyDescent="0.25">
      <c r="A185" s="106"/>
      <c r="B185" s="106"/>
      <c r="C185" s="107"/>
    </row>
    <row r="186" spans="1:3" x14ac:dyDescent="0.25">
      <c r="A186" s="106"/>
      <c r="B186" s="106"/>
      <c r="C186" s="107"/>
    </row>
    <row r="187" spans="1:3" x14ac:dyDescent="0.25">
      <c r="A187" s="106"/>
      <c r="B187" s="106"/>
      <c r="C187" s="107"/>
    </row>
    <row r="188" spans="1:3" x14ac:dyDescent="0.25">
      <c r="A188" s="106"/>
      <c r="B188" s="106"/>
      <c r="C188" s="107"/>
    </row>
    <row r="189" spans="1:3" x14ac:dyDescent="0.25">
      <c r="A189" s="106"/>
      <c r="B189" s="106"/>
      <c r="C189" s="107"/>
    </row>
    <row r="190" spans="1:3" x14ac:dyDescent="0.25">
      <c r="A190" s="106"/>
      <c r="B190" s="106"/>
      <c r="C190" s="107"/>
    </row>
    <row r="191" spans="1:3" x14ac:dyDescent="0.25">
      <c r="A191" s="106"/>
      <c r="B191" s="106"/>
      <c r="C191" s="107"/>
    </row>
    <row r="192" spans="1:3" x14ac:dyDescent="0.25">
      <c r="A192" s="106"/>
      <c r="B192" s="106"/>
      <c r="C192" s="107"/>
    </row>
    <row r="193" spans="1:3" x14ac:dyDescent="0.25">
      <c r="A193" s="106"/>
      <c r="B193" s="106"/>
      <c r="C193" s="107"/>
    </row>
    <row r="194" spans="1:3" x14ac:dyDescent="0.25">
      <c r="A194" s="106"/>
      <c r="B194" s="106"/>
      <c r="C194" s="107"/>
    </row>
    <row r="195" spans="1:3" x14ac:dyDescent="0.25">
      <c r="A195" s="106"/>
      <c r="B195" s="106"/>
      <c r="C195" s="107"/>
    </row>
    <row r="196" spans="1:3" x14ac:dyDescent="0.25">
      <c r="A196" s="106"/>
      <c r="B196" s="106"/>
      <c r="C196" s="107"/>
    </row>
    <row r="197" spans="1:3" x14ac:dyDescent="0.25">
      <c r="A197" s="106"/>
      <c r="B197" s="106"/>
      <c r="C197" s="107"/>
    </row>
    <row r="198" spans="1:3" x14ac:dyDescent="0.25">
      <c r="A198" s="106"/>
      <c r="B198" s="106"/>
      <c r="C198" s="107"/>
    </row>
    <row r="199" spans="1:3" x14ac:dyDescent="0.25">
      <c r="A199" s="106"/>
      <c r="B199" s="106"/>
      <c r="C199" s="107"/>
    </row>
    <row r="200" spans="1:3" x14ac:dyDescent="0.25">
      <c r="A200" s="106"/>
      <c r="B200" s="106"/>
      <c r="C200" s="107"/>
    </row>
    <row r="201" spans="1:3" x14ac:dyDescent="0.25">
      <c r="A201" s="106"/>
      <c r="B201" s="106"/>
      <c r="C201" s="107"/>
    </row>
    <row r="202" spans="1:3" x14ac:dyDescent="0.25">
      <c r="A202" s="106"/>
      <c r="B202" s="106"/>
      <c r="C202" s="107"/>
    </row>
    <row r="203" spans="1:3" x14ac:dyDescent="0.25">
      <c r="A203" s="106"/>
      <c r="B203" s="106"/>
      <c r="C203" s="107"/>
    </row>
    <row r="204" spans="1:3" x14ac:dyDescent="0.25">
      <c r="A204" s="106"/>
      <c r="B204" s="106"/>
      <c r="C204" s="107"/>
    </row>
    <row r="205" spans="1:3" x14ac:dyDescent="0.25">
      <c r="A205" s="106"/>
      <c r="B205" s="106"/>
      <c r="C205" s="107"/>
    </row>
    <row r="206" spans="1:3" x14ac:dyDescent="0.25">
      <c r="A206" s="106"/>
      <c r="B206" s="106"/>
      <c r="C206" s="107"/>
    </row>
    <row r="207" spans="1:3" x14ac:dyDescent="0.25">
      <c r="A207" s="106"/>
      <c r="B207" s="106"/>
      <c r="C207" s="107"/>
    </row>
    <row r="208" spans="1:3" x14ac:dyDescent="0.25">
      <c r="A208" s="106"/>
      <c r="B208" s="106"/>
      <c r="C208" s="107"/>
    </row>
    <row r="209" spans="1:3" x14ac:dyDescent="0.25">
      <c r="A209" s="106"/>
      <c r="B209" s="106"/>
      <c r="C209" s="107"/>
    </row>
    <row r="210" spans="1:3" x14ac:dyDescent="0.25">
      <c r="A210" s="106"/>
      <c r="B210" s="106"/>
      <c r="C210" s="107"/>
    </row>
    <row r="211" spans="1:3" x14ac:dyDescent="0.25">
      <c r="A211" s="106"/>
      <c r="B211" s="106"/>
      <c r="C211" s="107"/>
    </row>
    <row r="212" spans="1:3" x14ac:dyDescent="0.25">
      <c r="A212" s="106"/>
      <c r="B212" s="106"/>
      <c r="C212" s="107"/>
    </row>
    <row r="213" spans="1:3" x14ac:dyDescent="0.25">
      <c r="A213" s="106"/>
      <c r="B213" s="106"/>
      <c r="C213" s="107"/>
    </row>
    <row r="214" spans="1:3" x14ac:dyDescent="0.25">
      <c r="A214" s="106"/>
      <c r="B214" s="106"/>
      <c r="C214" s="107"/>
    </row>
    <row r="215" spans="1:3" x14ac:dyDescent="0.25">
      <c r="A215" s="106"/>
      <c r="B215" s="106"/>
      <c r="C215" s="107"/>
    </row>
    <row r="216" spans="1:3" x14ac:dyDescent="0.25">
      <c r="A216" s="106"/>
      <c r="B216" s="106"/>
      <c r="C216" s="107"/>
    </row>
    <row r="217" spans="1:3" x14ac:dyDescent="0.25">
      <c r="A217" s="106"/>
      <c r="B217" s="106"/>
      <c r="C217" s="107"/>
    </row>
    <row r="218" spans="1:3" x14ac:dyDescent="0.25">
      <c r="A218" s="106"/>
      <c r="B218" s="106"/>
      <c r="C218" s="107"/>
    </row>
    <row r="219" spans="1:3" x14ac:dyDescent="0.25">
      <c r="A219" s="106"/>
      <c r="B219" s="106"/>
      <c r="C219" s="107"/>
    </row>
    <row r="220" spans="1:3" x14ac:dyDescent="0.25">
      <c r="A220" s="106"/>
      <c r="B220" s="106"/>
      <c r="C220" s="107"/>
    </row>
    <row r="221" spans="1:3" x14ac:dyDescent="0.25">
      <c r="A221" s="106"/>
      <c r="B221" s="106"/>
      <c r="C221" s="107"/>
    </row>
    <row r="222" spans="1:3" x14ac:dyDescent="0.25">
      <c r="A222" s="106"/>
      <c r="B222" s="106"/>
      <c r="C222" s="107"/>
    </row>
    <row r="223" spans="1:3" x14ac:dyDescent="0.25">
      <c r="A223" s="106"/>
      <c r="B223" s="106"/>
      <c r="C223" s="107"/>
    </row>
    <row r="224" spans="1:3" x14ac:dyDescent="0.25">
      <c r="A224" s="106"/>
      <c r="B224" s="106"/>
      <c r="C224" s="107"/>
    </row>
    <row r="225" spans="1:3" x14ac:dyDescent="0.25">
      <c r="A225" s="106"/>
      <c r="B225" s="106"/>
      <c r="C225" s="107"/>
    </row>
    <row r="226" spans="1:3" x14ac:dyDescent="0.25">
      <c r="A226" s="106"/>
      <c r="B226" s="106"/>
      <c r="C226" s="107"/>
    </row>
    <row r="227" spans="1:3" x14ac:dyDescent="0.25">
      <c r="A227" s="106"/>
      <c r="B227" s="106"/>
      <c r="C227" s="107"/>
    </row>
    <row r="228" spans="1:3" x14ac:dyDescent="0.25">
      <c r="A228" s="106"/>
      <c r="B228" s="106"/>
      <c r="C228" s="107"/>
    </row>
    <row r="229" spans="1:3" x14ac:dyDescent="0.25">
      <c r="A229" s="106"/>
      <c r="B229" s="106"/>
      <c r="C229" s="107"/>
    </row>
    <row r="230" spans="1:3" x14ac:dyDescent="0.25">
      <c r="A230" s="106"/>
      <c r="B230" s="106"/>
      <c r="C230" s="107"/>
    </row>
    <row r="231" spans="1:3" x14ac:dyDescent="0.25">
      <c r="A231" s="106"/>
      <c r="B231" s="106"/>
      <c r="C231" s="107"/>
    </row>
    <row r="232" spans="1:3" x14ac:dyDescent="0.25">
      <c r="A232" s="106"/>
      <c r="B232" s="106"/>
      <c r="C232" s="107"/>
    </row>
    <row r="233" spans="1:3" x14ac:dyDescent="0.25">
      <c r="A233" s="106"/>
      <c r="B233" s="106"/>
      <c r="C233" s="107"/>
    </row>
    <row r="234" spans="1:3" x14ac:dyDescent="0.25">
      <c r="A234" s="106"/>
      <c r="B234" s="106"/>
      <c r="C234" s="107"/>
    </row>
    <row r="235" spans="1:3" x14ac:dyDescent="0.25">
      <c r="A235" s="106"/>
      <c r="B235" s="106"/>
      <c r="C235" s="107"/>
    </row>
    <row r="236" spans="1:3" x14ac:dyDescent="0.25">
      <c r="A236" s="106"/>
      <c r="B236" s="106"/>
      <c r="C236" s="107"/>
    </row>
    <row r="237" spans="1:3" x14ac:dyDescent="0.25">
      <c r="A237" s="106"/>
      <c r="B237" s="106"/>
      <c r="C237" s="107"/>
    </row>
    <row r="238" spans="1:3" x14ac:dyDescent="0.25">
      <c r="A238" s="106"/>
      <c r="B238" s="106"/>
      <c r="C238" s="107"/>
    </row>
    <row r="239" spans="1:3" x14ac:dyDescent="0.25">
      <c r="A239" s="106"/>
      <c r="B239" s="106"/>
      <c r="C239" s="107"/>
    </row>
    <row r="240" spans="1:3" x14ac:dyDescent="0.25">
      <c r="A240" s="106"/>
      <c r="B240" s="106"/>
      <c r="C240" s="107"/>
    </row>
    <row r="241" spans="1:3" x14ac:dyDescent="0.25">
      <c r="A241" s="106"/>
      <c r="B241" s="106"/>
      <c r="C241" s="107"/>
    </row>
    <row r="242" spans="1:3" x14ac:dyDescent="0.25">
      <c r="A242" s="106"/>
      <c r="B242" s="106"/>
      <c r="C242" s="107"/>
    </row>
    <row r="243" spans="1:3" x14ac:dyDescent="0.25">
      <c r="A243" s="106"/>
      <c r="B243" s="106"/>
      <c r="C243" s="107"/>
    </row>
    <row r="244" spans="1:3" x14ac:dyDescent="0.25">
      <c r="A244" s="106"/>
      <c r="B244" s="106"/>
      <c r="C244" s="107"/>
    </row>
    <row r="245" spans="1:3" x14ac:dyDescent="0.25">
      <c r="A245" s="106"/>
      <c r="B245" s="106"/>
      <c r="C245" s="107"/>
    </row>
    <row r="246" spans="1:3" x14ac:dyDescent="0.25">
      <c r="A246" s="106"/>
      <c r="B246" s="106"/>
      <c r="C246" s="107"/>
    </row>
  </sheetData>
  <mergeCells count="540">
    <mergeCell ref="FK7:FK8"/>
    <mergeCell ref="GO7:GO8"/>
    <mergeCell ref="GC7:GC8"/>
    <mergeCell ref="FQ7:FQ8"/>
    <mergeCell ref="FR7:FR8"/>
    <mergeCell ref="FS7:FS8"/>
    <mergeCell ref="FT7:FT8"/>
    <mergeCell ref="FO7:FO8"/>
    <mergeCell ref="FS4:FU4"/>
    <mergeCell ref="FS5:FU6"/>
    <mergeCell ref="GB5:GD6"/>
    <mergeCell ref="GB7:GB8"/>
    <mergeCell ref="ID4:IF4"/>
    <mergeCell ref="JE5:JG6"/>
    <mergeCell ref="GN4:GP4"/>
    <mergeCell ref="GH4:GJ4"/>
    <mergeCell ref="GQ7:GQ8"/>
    <mergeCell ref="GR7:GR8"/>
    <mergeCell ref="GT4:GV4"/>
    <mergeCell ref="GZ4:HB4"/>
    <mergeCell ref="IJ5:IL6"/>
    <mergeCell ref="IG5:II6"/>
    <mergeCell ref="IV5:IX6"/>
    <mergeCell ref="HG7:HG8"/>
    <mergeCell ref="HH7:HH8"/>
    <mergeCell ref="IS5:IU6"/>
    <mergeCell ref="HO4:HQ4"/>
    <mergeCell ref="HM7:HM8"/>
    <mergeCell ref="HR5:HT6"/>
    <mergeCell ref="ID5:IF6"/>
    <mergeCell ref="HX4:HZ4"/>
    <mergeCell ref="HU4:HW4"/>
    <mergeCell ref="IA4:IC4"/>
    <mergeCell ref="HS7:HS8"/>
    <mergeCell ref="HO5:HQ6"/>
    <mergeCell ref="HX7:HX8"/>
    <mergeCell ref="FD5:FF6"/>
    <mergeCell ref="FP7:FP8"/>
    <mergeCell ref="DQ4:DS4"/>
    <mergeCell ref="DQ5:DS6"/>
    <mergeCell ref="DH4:DJ4"/>
    <mergeCell ref="CY4:DA4"/>
    <mergeCell ref="DH5:DJ6"/>
    <mergeCell ref="DZ4:EB4"/>
    <mergeCell ref="EF4:EH4"/>
    <mergeCell ref="EF5:EH6"/>
    <mergeCell ref="EO4:EQ4"/>
    <mergeCell ref="EL4:EN4"/>
    <mergeCell ref="EL5:EN6"/>
    <mergeCell ref="DB4:DD4"/>
    <mergeCell ref="DT4:DV4"/>
    <mergeCell ref="DW5:DY6"/>
    <mergeCell ref="DK4:DM4"/>
    <mergeCell ref="EC5:EE6"/>
    <mergeCell ref="DN5:DP6"/>
    <mergeCell ref="DW4:DY4"/>
    <mergeCell ref="EI4:EK4"/>
    <mergeCell ref="EI5:EK6"/>
    <mergeCell ref="DE4:DG4"/>
    <mergeCell ref="DK5:DM6"/>
    <mergeCell ref="HR7:HR8"/>
    <mergeCell ref="HF7:HF8"/>
    <mergeCell ref="EO7:EO8"/>
    <mergeCell ref="EP7:EP8"/>
    <mergeCell ref="EA7:EA8"/>
    <mergeCell ref="FG4:FI4"/>
    <mergeCell ref="FP4:FR4"/>
    <mergeCell ref="FP5:FR6"/>
    <mergeCell ref="FM4:FO4"/>
    <mergeCell ref="FM5:FO6"/>
    <mergeCell ref="FJ5:FL6"/>
    <mergeCell ref="EU5:EW6"/>
    <mergeCell ref="FF7:FF8"/>
    <mergeCell ref="FG7:FG8"/>
    <mergeCell ref="EU7:EU8"/>
    <mergeCell ref="EV7:EV8"/>
    <mergeCell ref="EW7:EW8"/>
    <mergeCell ref="EU4:EW4"/>
    <mergeCell ref="ER7:ER8"/>
    <mergeCell ref="FL7:FL8"/>
    <mergeCell ref="EX7:EX8"/>
    <mergeCell ref="EY7:EY8"/>
    <mergeCell ref="HL5:HN6"/>
    <mergeCell ref="FD4:FF4"/>
    <mergeCell ref="HL7:HL8"/>
    <mergeCell ref="HO7:HO8"/>
    <mergeCell ref="HC7:HC8"/>
    <mergeCell ref="HD7:HD8"/>
    <mergeCell ref="HE7:HE8"/>
    <mergeCell ref="HP7:HP8"/>
    <mergeCell ref="GK5:GM6"/>
    <mergeCell ref="HI4:HK4"/>
    <mergeCell ref="GQ5:GS6"/>
    <mergeCell ref="GU7:GU8"/>
    <mergeCell ref="GZ5:HB6"/>
    <mergeCell ref="GT5:GV6"/>
    <mergeCell ref="GK4:GM4"/>
    <mergeCell ref="GW4:GY4"/>
    <mergeCell ref="IZ7:IZ8"/>
    <mergeCell ref="KN7:KN8"/>
    <mergeCell ref="IW7:IW8"/>
    <mergeCell ref="HY7:HY8"/>
    <mergeCell ref="IF7:IF8"/>
    <mergeCell ref="ID7:ID8"/>
    <mergeCell ref="IE7:IE8"/>
    <mergeCell ref="JH7:JH8"/>
    <mergeCell ref="IQ7:IQ8"/>
    <mergeCell ref="IR7:IR8"/>
    <mergeCell ref="JJ7:JJ8"/>
    <mergeCell ref="JM7:JM8"/>
    <mergeCell ref="JG7:JG8"/>
    <mergeCell ref="IS7:IS8"/>
    <mergeCell ref="JL7:JL8"/>
    <mergeCell ref="JV7:JV8"/>
    <mergeCell ref="IJ7:IJ8"/>
    <mergeCell ref="IK7:IK8"/>
    <mergeCell ref="IL7:IL8"/>
    <mergeCell ref="JA7:JA8"/>
    <mergeCell ref="KF7:KF8"/>
    <mergeCell ref="KG7:KG8"/>
    <mergeCell ref="KH7:KH8"/>
    <mergeCell ref="JT4:JV4"/>
    <mergeCell ref="JR7:JR8"/>
    <mergeCell ref="JS7:JS8"/>
    <mergeCell ref="KM7:KM8"/>
    <mergeCell ref="KR7:KR8"/>
    <mergeCell ref="KC7:KC8"/>
    <mergeCell ref="JT7:JT8"/>
    <mergeCell ref="JW7:JW8"/>
    <mergeCell ref="JX7:JX8"/>
    <mergeCell ref="JY7:JY8"/>
    <mergeCell ref="KD7:KD8"/>
    <mergeCell ref="KE7:KE8"/>
    <mergeCell ref="KL5:KN6"/>
    <mergeCell ref="KL4:KN4"/>
    <mergeCell ref="KL7:KL8"/>
    <mergeCell ref="KI4:KK4"/>
    <mergeCell ref="KI5:KK6"/>
    <mergeCell ref="KI7:KI8"/>
    <mergeCell ref="KJ7:KJ8"/>
    <mergeCell ref="KK7:KK8"/>
    <mergeCell ref="JW4:JY4"/>
    <mergeCell ref="KA7:KA8"/>
    <mergeCell ref="KB7:KB8"/>
    <mergeCell ref="KF5:KH6"/>
    <mergeCell ref="LJ4:LL4"/>
    <mergeCell ref="LJ5:LL6"/>
    <mergeCell ref="LJ7:LJ8"/>
    <mergeCell ref="LK7:LK8"/>
    <mergeCell ref="LL7:LL8"/>
    <mergeCell ref="LD7:LD8"/>
    <mergeCell ref="LE7:LE8"/>
    <mergeCell ref="LF7:LF8"/>
    <mergeCell ref="LA5:LC6"/>
    <mergeCell ref="LA7:LA8"/>
    <mergeCell ref="LC7:LC8"/>
    <mergeCell ref="LB7:LB8"/>
    <mergeCell ref="LA4:LC4"/>
    <mergeCell ref="BB7:BB8"/>
    <mergeCell ref="DW7:DW8"/>
    <mergeCell ref="DY7:DY8"/>
    <mergeCell ref="EI7:EI8"/>
    <mergeCell ref="DQ7:DQ8"/>
    <mergeCell ref="DR7:DR8"/>
    <mergeCell ref="DS7:DS8"/>
    <mergeCell ref="EF7:EF8"/>
    <mergeCell ref="ED7:ED8"/>
    <mergeCell ref="EE7:EE8"/>
    <mergeCell ref="DZ7:DZ8"/>
    <mergeCell ref="EH7:EH8"/>
    <mergeCell ref="DB7:DB8"/>
    <mergeCell ref="DC7:DC8"/>
    <mergeCell ref="BP7:BP8"/>
    <mergeCell ref="BQ7:BQ8"/>
    <mergeCell ref="EC7:EC8"/>
    <mergeCell ref="DK7:DK8"/>
    <mergeCell ref="CS7:CS8"/>
    <mergeCell ref="CH7:CH8"/>
    <mergeCell ref="CI7:CI8"/>
    <mergeCell ref="IV4:IX4"/>
    <mergeCell ref="HX5:HZ6"/>
    <mergeCell ref="IC7:IC8"/>
    <mergeCell ref="HU5:HW6"/>
    <mergeCell ref="HU7:HU8"/>
    <mergeCell ref="HV7:HV8"/>
    <mergeCell ref="CM4:CO4"/>
    <mergeCell ref="CM5:CO6"/>
    <mergeCell ref="HW7:HW8"/>
    <mergeCell ref="IA7:IA8"/>
    <mergeCell ref="IB7:IB8"/>
    <mergeCell ref="FA4:FC4"/>
    <mergeCell ref="HC4:HE4"/>
    <mergeCell ref="HR4:HT4"/>
    <mergeCell ref="HI5:HK6"/>
    <mergeCell ref="HI7:HI8"/>
    <mergeCell ref="HJ7:HJ8"/>
    <mergeCell ref="HK7:HK8"/>
    <mergeCell ref="FG5:FI6"/>
    <mergeCell ref="FA7:FA8"/>
    <mergeCell ref="FB7:FB8"/>
    <mergeCell ref="IA5:IC6"/>
    <mergeCell ref="HZ7:HZ8"/>
    <mergeCell ref="HQ7:HQ8"/>
    <mergeCell ref="BR4:BT4"/>
    <mergeCell ref="BR5:BT6"/>
    <mergeCell ref="BR7:BR8"/>
    <mergeCell ref="BU7:BU8"/>
    <mergeCell ref="DE7:DE8"/>
    <mergeCell ref="CM7:CM8"/>
    <mergeCell ref="EL7:EL8"/>
    <mergeCell ref="EN7:EN8"/>
    <mergeCell ref="CJ7:CJ8"/>
    <mergeCell ref="CK7:CK8"/>
    <mergeCell ref="CY7:CY8"/>
    <mergeCell ref="DG7:DG8"/>
    <mergeCell ref="EM7:EM8"/>
    <mergeCell ref="CO7:CO8"/>
    <mergeCell ref="DL7:DL8"/>
    <mergeCell ref="EK7:EK8"/>
    <mergeCell ref="DM7:DM8"/>
    <mergeCell ref="DT7:DT8"/>
    <mergeCell ref="DU7:DU8"/>
    <mergeCell ref="EB7:EB8"/>
    <mergeCell ref="DN7:DN8"/>
    <mergeCell ref="EC4:EE4"/>
    <mergeCell ref="DN4:DP4"/>
    <mergeCell ref="DZ5:EB6"/>
    <mergeCell ref="AZ4:BB4"/>
    <mergeCell ref="BE7:BE8"/>
    <mergeCell ref="BX4:BZ4"/>
    <mergeCell ref="BX5:BZ6"/>
    <mergeCell ref="BX7:BX8"/>
    <mergeCell ref="BY7:BY8"/>
    <mergeCell ref="BZ7:BZ8"/>
    <mergeCell ref="CB7:CB8"/>
    <mergeCell ref="CP7:CP8"/>
    <mergeCell ref="CP5:CR6"/>
    <mergeCell ref="BC4:BE4"/>
    <mergeCell ref="BA7:BA8"/>
    <mergeCell ref="BI5:BK6"/>
    <mergeCell ref="BO4:BQ4"/>
    <mergeCell ref="BO7:BO8"/>
    <mergeCell ref="BO5:BQ6"/>
    <mergeCell ref="BF4:BH4"/>
    <mergeCell ref="CR7:CR8"/>
    <mergeCell ref="BT7:BT8"/>
    <mergeCell ref="CC7:CC8"/>
    <mergeCell ref="BS7:BS8"/>
    <mergeCell ref="CD4:CF4"/>
    <mergeCell ref="CL7:CL8"/>
    <mergeCell ref="CA5:CC6"/>
    <mergeCell ref="AN4:AP4"/>
    <mergeCell ref="AN5:AP6"/>
    <mergeCell ref="AE4:AG4"/>
    <mergeCell ref="AE5:AG6"/>
    <mergeCell ref="AH4:AJ4"/>
    <mergeCell ref="AK4:AM4"/>
    <mergeCell ref="AK5:AM6"/>
    <mergeCell ref="AK7:AK8"/>
    <mergeCell ref="AI7:AI8"/>
    <mergeCell ref="AQ4:AS4"/>
    <mergeCell ref="AX7:AX8"/>
    <mergeCell ref="AT7:AT8"/>
    <mergeCell ref="AQ5:AS6"/>
    <mergeCell ref="AQ7:AQ8"/>
    <mergeCell ref="AR7:AR8"/>
    <mergeCell ref="AS7:AS8"/>
    <mergeCell ref="AT4:AV4"/>
    <mergeCell ref="AT5:AV6"/>
    <mergeCell ref="AU7:AU8"/>
    <mergeCell ref="AV7:AV8"/>
    <mergeCell ref="AW5:AY6"/>
    <mergeCell ref="AW7:AW8"/>
    <mergeCell ref="AY7:AY8"/>
    <mergeCell ref="AA7:AA8"/>
    <mergeCell ref="AH7:AH8"/>
    <mergeCell ref="S5:U6"/>
    <mergeCell ref="S7:S8"/>
    <mergeCell ref="T7:T8"/>
    <mergeCell ref="AO7:AO8"/>
    <mergeCell ref="AJ7:AJ8"/>
    <mergeCell ref="AB5:AD6"/>
    <mergeCell ref="AH5:AJ6"/>
    <mergeCell ref="Y5:AA6"/>
    <mergeCell ref="A4:A8"/>
    <mergeCell ref="C4:C8"/>
    <mergeCell ref="D4:F4"/>
    <mergeCell ref="E7:E8"/>
    <mergeCell ref="D5:F6"/>
    <mergeCell ref="G4:I4"/>
    <mergeCell ref="J4:L4"/>
    <mergeCell ref="M4:O4"/>
    <mergeCell ref="P4:R4"/>
    <mergeCell ref="G7:G8"/>
    <mergeCell ref="H7:H8"/>
    <mergeCell ref="G5:I6"/>
    <mergeCell ref="I7:I8"/>
    <mergeCell ref="J5:L6"/>
    <mergeCell ref="J7:J8"/>
    <mergeCell ref="K7:K8"/>
    <mergeCell ref="P7:P8"/>
    <mergeCell ref="Q7:Q8"/>
    <mergeCell ref="R7:R8"/>
    <mergeCell ref="L7:L8"/>
    <mergeCell ref="M7:M8"/>
    <mergeCell ref="D7:D8"/>
    <mergeCell ref="F7:F8"/>
    <mergeCell ref="M5:O6"/>
    <mergeCell ref="N7:N8"/>
    <mergeCell ref="P5:R6"/>
    <mergeCell ref="O7:O8"/>
    <mergeCell ref="V5:X6"/>
    <mergeCell ref="V4:X4"/>
    <mergeCell ref="AP7:AP8"/>
    <mergeCell ref="AN7:AN8"/>
    <mergeCell ref="AL7:AL8"/>
    <mergeCell ref="AM7:AM8"/>
    <mergeCell ref="AF7:AF8"/>
    <mergeCell ref="X7:X8"/>
    <mergeCell ref="AB7:AB8"/>
    <mergeCell ref="AC7:AC8"/>
    <mergeCell ref="AD7:AD8"/>
    <mergeCell ref="U7:U8"/>
    <mergeCell ref="AE7:AE8"/>
    <mergeCell ref="V7:V8"/>
    <mergeCell ref="W7:W8"/>
    <mergeCell ref="AG7:AG8"/>
    <mergeCell ref="Y7:Y8"/>
    <mergeCell ref="S4:U4"/>
    <mergeCell ref="Y4:AA4"/>
    <mergeCell ref="AB4:AD4"/>
    <mergeCell ref="Z7:Z8"/>
    <mergeCell ref="LF1:LG1"/>
    <mergeCell ref="LG4:LI4"/>
    <mergeCell ref="LG5:LI6"/>
    <mergeCell ref="LG7:LG8"/>
    <mergeCell ref="LH7:LH8"/>
    <mergeCell ref="LI7:LI8"/>
    <mergeCell ref="LD4:LF4"/>
    <mergeCell ref="LD5:LF6"/>
    <mergeCell ref="CE7:CE8"/>
    <mergeCell ref="CF7:CF8"/>
    <mergeCell ref="ER4:ET4"/>
    <mergeCell ref="EX4:EZ4"/>
    <mergeCell ref="DO7:DO8"/>
    <mergeCell ref="DP7:DP8"/>
    <mergeCell ref="DJ7:DJ8"/>
    <mergeCell ref="DH7:DH8"/>
    <mergeCell ref="DI7:DI8"/>
    <mergeCell ref="CT7:CT8"/>
    <mergeCell ref="CG4:CI4"/>
    <mergeCell ref="CJ4:CL4"/>
    <mergeCell ref="CJ5:CL6"/>
    <mergeCell ref="IX7:IX8"/>
    <mergeCell ref="IU7:IU8"/>
    <mergeCell ref="IG4:II4"/>
    <mergeCell ref="BF5:BH6"/>
    <mergeCell ref="BC7:BC8"/>
    <mergeCell ref="BD7:BD8"/>
    <mergeCell ref="BF7:BF8"/>
    <mergeCell ref="BL4:BN4"/>
    <mergeCell ref="BL5:BN6"/>
    <mergeCell ref="BL7:BL8"/>
    <mergeCell ref="BM7:BM8"/>
    <mergeCell ref="BN7:BN8"/>
    <mergeCell ref="BI7:BI8"/>
    <mergeCell ref="BJ7:BJ8"/>
    <mergeCell ref="BC5:BE6"/>
    <mergeCell ref="BG7:BG8"/>
    <mergeCell ref="BH7:BH8"/>
    <mergeCell ref="BK7:BK8"/>
    <mergeCell ref="BI4:BK4"/>
    <mergeCell ref="FI7:FI8"/>
    <mergeCell ref="HF4:HH4"/>
    <mergeCell ref="HF5:HH6"/>
    <mergeCell ref="GQ4:GS4"/>
    <mergeCell ref="GZ7:GZ8"/>
    <mergeCell ref="HA7:HA8"/>
    <mergeCell ref="HB7:HB8"/>
    <mergeCell ref="GW7:GW8"/>
    <mergeCell ref="GY7:GY8"/>
    <mergeCell ref="GF7:GF8"/>
    <mergeCell ref="GW5:GY6"/>
    <mergeCell ref="GS7:GS8"/>
    <mergeCell ref="GE5:GG6"/>
    <mergeCell ref="GH7:GH8"/>
    <mergeCell ref="GT7:GT8"/>
    <mergeCell ref="FX7:FX8"/>
    <mergeCell ref="FY5:GA6"/>
    <mergeCell ref="FJ4:FL4"/>
    <mergeCell ref="GE7:GE8"/>
    <mergeCell ref="FY7:FY8"/>
    <mergeCell ref="FZ7:FZ8"/>
    <mergeCell ref="FU7:FU8"/>
    <mergeCell ref="GB4:GD4"/>
    <mergeCell ref="FJ7:FJ8"/>
    <mergeCell ref="DT5:DV6"/>
    <mergeCell ref="BU5:BW6"/>
    <mergeCell ref="CS4:CU4"/>
    <mergeCell ref="CQ7:CQ8"/>
    <mergeCell ref="CS5:CU6"/>
    <mergeCell ref="IO7:IO8"/>
    <mergeCell ref="IG7:IG8"/>
    <mergeCell ref="IH7:IH8"/>
    <mergeCell ref="II7:II8"/>
    <mergeCell ref="IN7:IN8"/>
    <mergeCell ref="IM7:IM8"/>
    <mergeCell ref="CA4:CC4"/>
    <mergeCell ref="BU4:BW4"/>
    <mergeCell ref="CP4:CR4"/>
    <mergeCell ref="CW7:CW8"/>
    <mergeCell ref="CU7:CU8"/>
    <mergeCell ref="CV4:CX4"/>
    <mergeCell ref="DD7:DD8"/>
    <mergeCell ref="DF7:DF8"/>
    <mergeCell ref="DE5:DG6"/>
    <mergeCell ref="CV7:CV8"/>
    <mergeCell ref="CV5:CX6"/>
    <mergeCell ref="CX7:CX8"/>
    <mergeCell ref="CZ7:CZ8"/>
    <mergeCell ref="DB5:DD6"/>
    <mergeCell ref="BV7:BV8"/>
    <mergeCell ref="BW7:BW8"/>
    <mergeCell ref="HT7:HT8"/>
    <mergeCell ref="HC5:HE6"/>
    <mergeCell ref="IP5:IR6"/>
    <mergeCell ref="IP7:IP8"/>
    <mergeCell ref="IJ4:IL4"/>
    <mergeCell ref="IY7:IY8"/>
    <mergeCell ref="IT7:IT8"/>
    <mergeCell ref="FM7:FM8"/>
    <mergeCell ref="FN7:FN8"/>
    <mergeCell ref="IV7:IV8"/>
    <mergeCell ref="HL4:HN4"/>
    <mergeCell ref="GV7:GV8"/>
    <mergeCell ref="GL7:GL8"/>
    <mergeCell ref="GM7:GM8"/>
    <mergeCell ref="GP7:GP8"/>
    <mergeCell ref="GG7:GG8"/>
    <mergeCell ref="HN7:HN8"/>
    <mergeCell ref="GN5:GP6"/>
    <mergeCell ref="GX7:GX8"/>
    <mergeCell ref="GK7:GK8"/>
    <mergeCell ref="GE4:GG4"/>
    <mergeCell ref="IS4:IU4"/>
    <mergeCell ref="IM4:IO4"/>
    <mergeCell ref="IM5:IO6"/>
    <mergeCell ref="A1:F2"/>
    <mergeCell ref="FY4:GA4"/>
    <mergeCell ref="GA7:GA8"/>
    <mergeCell ref="FV4:FX4"/>
    <mergeCell ref="FV5:FX6"/>
    <mergeCell ref="FV7:FV8"/>
    <mergeCell ref="FW7:FW8"/>
    <mergeCell ref="B4:B8"/>
    <mergeCell ref="AZ5:BB6"/>
    <mergeCell ref="AZ7:AZ8"/>
    <mergeCell ref="CN7:CN8"/>
    <mergeCell ref="CD5:CF6"/>
    <mergeCell ref="CD7:CD8"/>
    <mergeCell ref="FE7:FE8"/>
    <mergeCell ref="DA7:DA8"/>
    <mergeCell ref="CY5:DA6"/>
    <mergeCell ref="CA7:CA8"/>
    <mergeCell ref="AW4:AY4"/>
    <mergeCell ref="EZ7:EZ8"/>
    <mergeCell ref="EX5:EZ6"/>
    <mergeCell ref="CG7:CG8"/>
    <mergeCell ref="CG5:CI6"/>
    <mergeCell ref="DV7:DV8"/>
    <mergeCell ref="DX7:DX8"/>
    <mergeCell ref="JT5:JV6"/>
    <mergeCell ref="JW5:JY6"/>
    <mergeCell ref="JZ5:KB6"/>
    <mergeCell ref="JU7:JU8"/>
    <mergeCell ref="JK5:JM6"/>
    <mergeCell ref="JH5:JJ6"/>
    <mergeCell ref="EG7:EG8"/>
    <mergeCell ref="FH7:FH8"/>
    <mergeCell ref="EQ7:EQ8"/>
    <mergeCell ref="ER5:ET6"/>
    <mergeCell ref="EO5:EQ6"/>
    <mergeCell ref="EJ7:EJ8"/>
    <mergeCell ref="FA5:FC6"/>
    <mergeCell ref="ET7:ET8"/>
    <mergeCell ref="ES7:ES8"/>
    <mergeCell ref="FC7:FC8"/>
    <mergeCell ref="GD7:GD8"/>
    <mergeCell ref="GN7:GN8"/>
    <mergeCell ref="GJ7:GJ8"/>
    <mergeCell ref="GH5:GJ6"/>
    <mergeCell ref="GI7:GI8"/>
    <mergeCell ref="FD7:FD8"/>
    <mergeCell ref="JC7:JC8"/>
    <mergeCell ref="JD7:JD8"/>
    <mergeCell ref="JQ4:JS4"/>
    <mergeCell ref="JQ5:JS6"/>
    <mergeCell ref="JQ7:JQ8"/>
    <mergeCell ref="JB4:JD4"/>
    <mergeCell ref="JF7:JF8"/>
    <mergeCell ref="JO7:JO8"/>
    <mergeCell ref="JK7:JK8"/>
    <mergeCell ref="JE7:JE8"/>
    <mergeCell ref="JB7:JB8"/>
    <mergeCell ref="JB5:JD6"/>
    <mergeCell ref="JH4:JJ4"/>
    <mergeCell ref="JE4:JG4"/>
    <mergeCell ref="JK4:JM4"/>
    <mergeCell ref="JN4:JP4"/>
    <mergeCell ref="JN5:JP6"/>
    <mergeCell ref="JN7:JN8"/>
    <mergeCell ref="JP7:JP8"/>
    <mergeCell ref="JI7:JI8"/>
    <mergeCell ref="IY4:JA4"/>
    <mergeCell ref="IY5:JA6"/>
    <mergeCell ref="IP4:IR4"/>
    <mergeCell ref="JZ4:KB4"/>
    <mergeCell ref="KF4:KH4"/>
    <mergeCell ref="KC5:KE6"/>
    <mergeCell ref="JZ7:JZ8"/>
    <mergeCell ref="KC4:KE4"/>
    <mergeCell ref="KX7:KX8"/>
    <mergeCell ref="KY7:KY8"/>
    <mergeCell ref="KZ7:KZ8"/>
    <mergeCell ref="KX4:KZ4"/>
    <mergeCell ref="KX5:KZ6"/>
    <mergeCell ref="KO5:KQ6"/>
    <mergeCell ref="KO7:KO8"/>
    <mergeCell ref="KP7:KP8"/>
    <mergeCell ref="KQ7:KQ8"/>
    <mergeCell ref="KU4:KW4"/>
    <mergeCell ref="KU7:KU8"/>
    <mergeCell ref="KV7:KV8"/>
    <mergeCell ref="KW7:KW8"/>
    <mergeCell ref="KU5:KW6"/>
    <mergeCell ref="KR4:KT4"/>
    <mergeCell ref="KR5:KT6"/>
    <mergeCell ref="KO4:KQ4"/>
    <mergeCell ref="KT7:KT8"/>
    <mergeCell ref="KS7:KS8"/>
  </mergeCells>
  <phoneticPr fontId="4" type="noConversion"/>
  <printOptions horizontalCentered="1" verticalCentered="1"/>
  <pageMargins left="0" right="0" top="0" bottom="0" header="0" footer="0"/>
  <pageSetup paperSize="9" scale="43" fitToWidth="40" orientation="landscape" r:id="rId1"/>
  <headerFooter alignWithMargins="0">
    <oddHeader>&amp;R&amp;16 5. melléklet &amp;P. oldal</oddHeader>
  </headerFooter>
  <colBreaks count="7" manualBreakCount="7">
    <brk id="15" max="78" man="1"/>
    <brk id="27" max="78" man="1"/>
    <brk id="39" max="78" man="1"/>
    <brk id="51" max="77" man="1"/>
    <brk id="63" max="77" man="1"/>
    <brk id="75" max="77" man="1"/>
    <brk id="87" max="7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Táblázat</vt:lpstr>
      <vt:lpstr>Táblázat!Nyomtatási_cím</vt:lpstr>
      <vt:lpstr>Táblázat!Nyomtatási_terület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2025-03-06T09:56:12Z</dcterms:modified>
</cp:coreProperties>
</file>